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24226"/>
  <mc:AlternateContent xmlns:mc="http://schemas.openxmlformats.org/markup-compatibility/2006">
    <mc:Choice Requires="x15">
      <x15ac:absPath xmlns:x15ac="http://schemas.microsoft.com/office/spreadsheetml/2010/11/ac" url="https://ycfclub.sharepoint.com/sites/UNCL-Centredecalcul/Documents partages/01.IRC INTERNE-Centre de Calcul/06. IRC APPLICATIONS/2026_Demandes de certificats/05.OWNER TRIAL_Demandes2025/"/>
    </mc:Choice>
  </mc:AlternateContent>
  <xr:revisionPtr revIDLastSave="27" documentId="8_{2B9E3782-71DE-4879-8537-11EA8AC4E7E4}" xr6:coauthVersionLast="47" xr6:coauthVersionMax="47" xr10:uidLastSave="{CD26EC23-2FCE-497B-A608-494BA4D8A6F8}"/>
  <bookViews>
    <workbookView xWindow="-108" yWindow="-108" windowWidth="23256" windowHeight="12456" tabRatio="370" xr2:uid="{CC7A204B-759E-46BF-876B-3927BDD7E3C8}"/>
  </bookViews>
  <sheets>
    <sheet name="Feuil1" sheetId="1" r:id="rId1"/>
    <sheet name="Feuil2" sheetId="4" state="hidden" r:id="rId2"/>
  </sheets>
  <definedNames>
    <definedName name="_xlnm._FilterDatabase" localSheetId="0" hidden="1">Feuil1!$D$209:$D$211</definedName>
    <definedName name="_xlnm.Print_Area" localSheetId="0">Feuil1!$A$1:$S$120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6" i="1" l="1"/>
  <c r="G95" i="1"/>
  <c r="E150" i="1"/>
  <c r="C23" i="4" s="1"/>
  <c r="X23" i="4" s="1"/>
  <c r="D91" i="1" s="1"/>
  <c r="I76" i="1"/>
  <c r="G74" i="1"/>
  <c r="I94" i="1"/>
  <c r="F193" i="1"/>
  <c r="F194" i="1"/>
  <c r="A1" i="1"/>
  <c r="G111" i="1"/>
  <c r="G105" i="1"/>
  <c r="J100" i="1"/>
  <c r="C59" i="4"/>
  <c r="N59" i="4" s="1"/>
  <c r="L62" i="1" s="1"/>
  <c r="C16" i="4"/>
  <c r="S16" i="4" s="1"/>
  <c r="D48" i="1" s="1"/>
  <c r="I16" i="4" l="1"/>
  <c r="H35" i="1" s="1"/>
  <c r="L16" i="4"/>
  <c r="R16" i="4"/>
  <c r="D47" i="1" s="1"/>
  <c r="T16" i="4"/>
  <c r="D49" i="1" s="1"/>
  <c r="Q23" i="4"/>
  <c r="C100" i="1" s="1"/>
  <c r="U16" i="4"/>
  <c r="C51" i="1" s="1"/>
  <c r="N16" i="4"/>
  <c r="D43" i="1" s="1"/>
  <c r="U23" i="4"/>
  <c r="C113" i="1" s="1"/>
  <c r="J59" i="4"/>
  <c r="V23" i="4"/>
  <c r="D93" i="1" s="1"/>
  <c r="C9" i="4"/>
  <c r="AD9" i="4" s="1"/>
  <c r="K23" i="4"/>
  <c r="C63" i="1" s="1"/>
  <c r="P16" i="4"/>
  <c r="D45" i="1" s="1"/>
  <c r="C30" i="4"/>
  <c r="O16" i="4"/>
  <c r="D44" i="1" s="1"/>
  <c r="Q16" i="4"/>
  <c r="D46" i="1" s="1"/>
  <c r="K16" i="4"/>
  <c r="C37" i="1" s="1"/>
  <c r="J16" i="4"/>
  <c r="H36" i="1" s="1"/>
  <c r="C67" i="4"/>
  <c r="F67" i="4" s="1"/>
  <c r="K15" i="1" s="1"/>
  <c r="K59" i="4"/>
  <c r="W16" i="4"/>
  <c r="D53" i="1" s="1"/>
  <c r="M16" i="4"/>
  <c r="I59" i="4"/>
  <c r="C82" i="4"/>
  <c r="N23" i="4"/>
  <c r="C98" i="1" s="1"/>
  <c r="F23" i="4"/>
  <c r="C55" i="1" s="1"/>
  <c r="T23" i="4"/>
  <c r="C106" i="1" s="1"/>
  <c r="O23" i="4"/>
  <c r="D98" i="1" s="1"/>
  <c r="W23" i="4"/>
  <c r="D85" i="1" s="1"/>
  <c r="Y23" i="4"/>
  <c r="D92" i="1" s="1"/>
  <c r="S23" i="4"/>
  <c r="R23" i="4"/>
  <c r="J23" i="4"/>
  <c r="D75" i="1" s="1"/>
  <c r="I23" i="4"/>
  <c r="F74" i="1" s="1"/>
  <c r="P23" i="4"/>
  <c r="D61" i="1" s="1"/>
  <c r="G23" i="4"/>
  <c r="C67" i="1" s="1"/>
  <c r="M23" i="4"/>
  <c r="H23" i="4"/>
  <c r="C68" i="1" s="1"/>
  <c r="Z23" i="4"/>
  <c r="C85" i="1" s="1"/>
  <c r="L23" i="4"/>
  <c r="G59" i="4"/>
  <c r="J30" i="4"/>
  <c r="D164" i="1" s="1"/>
  <c r="F59" i="4"/>
  <c r="C44" i="4"/>
  <c r="C51" i="4"/>
  <c r="V16" i="4"/>
  <c r="D52" i="1" s="1"/>
  <c r="AE9" i="4"/>
  <c r="G89" i="4"/>
  <c r="H59" i="4"/>
  <c r="C37" i="4"/>
  <c r="N30" i="4"/>
  <c r="D62" i="1" s="1"/>
  <c r="H30" i="4"/>
  <c r="D162" i="1" s="1"/>
  <c r="L30" i="4"/>
  <c r="D59" i="1" s="1"/>
  <c r="L59" i="4"/>
  <c r="L52" i="1" s="1"/>
  <c r="F16" i="4"/>
  <c r="C33" i="1" s="1"/>
  <c r="H16" i="4"/>
  <c r="F36" i="1" s="1"/>
  <c r="M59" i="4"/>
  <c r="L54" i="1" s="1"/>
  <c r="M30" i="4"/>
  <c r="D60" i="1" s="1"/>
  <c r="C74" i="4"/>
  <c r="G16" i="4"/>
  <c r="F35" i="1" s="1"/>
  <c r="C2" i="4"/>
  <c r="W9" i="4" l="1"/>
  <c r="Y9" i="4"/>
  <c r="O9" i="4"/>
  <c r="AB9" i="4"/>
  <c r="P9" i="4"/>
  <c r="K9" i="4"/>
  <c r="T9" i="4"/>
  <c r="F30" i="4"/>
  <c r="D160" i="1" s="1"/>
  <c r="K30" i="4"/>
  <c r="D165" i="1" s="1"/>
  <c r="G30" i="4"/>
  <c r="D161" i="1" s="1"/>
  <c r="I30" i="4"/>
  <c r="D163" i="1" s="1"/>
  <c r="G82" i="4"/>
  <c r="F96" i="1" s="1"/>
  <c r="F82" i="4"/>
  <c r="F95" i="1" s="1"/>
  <c r="F89" i="4"/>
  <c r="S9" i="4"/>
  <c r="AC9" i="4"/>
  <c r="C31" i="1" s="1"/>
  <c r="L9" i="4"/>
  <c r="H9" i="4"/>
  <c r="G9" i="4"/>
  <c r="Z9" i="4"/>
  <c r="U9" i="4"/>
  <c r="X9" i="4"/>
  <c r="J9" i="4"/>
  <c r="R9" i="4"/>
  <c r="M9" i="4"/>
  <c r="F9" i="4"/>
  <c r="D169" i="1" s="1"/>
  <c r="I9" i="4"/>
  <c r="N9" i="4"/>
  <c r="Q9" i="4"/>
  <c r="V9" i="4"/>
  <c r="AA9" i="4"/>
  <c r="B78" i="1"/>
  <c r="B59" i="1"/>
  <c r="Q2" i="4"/>
  <c r="C16" i="1" s="1"/>
  <c r="H2" i="4"/>
  <c r="C10" i="1" s="1"/>
  <c r="P2" i="4"/>
  <c r="C15" i="1" s="1"/>
  <c r="AD2" i="4"/>
  <c r="D80" i="1" s="1"/>
  <c r="U2" i="4"/>
  <c r="C20" i="1" s="1"/>
  <c r="L2" i="4"/>
  <c r="T2" i="4"/>
  <c r="C19" i="1" s="1"/>
  <c r="R2" i="4"/>
  <c r="C17" i="1" s="1"/>
  <c r="S2" i="4"/>
  <c r="C18" i="1" s="1"/>
  <c r="I2" i="4"/>
  <c r="D155" i="1" s="1"/>
  <c r="AC2" i="4"/>
  <c r="C78" i="1" s="1"/>
  <c r="J2" i="4"/>
  <c r="D156" i="1" s="1"/>
  <c r="AA2" i="4"/>
  <c r="C28" i="1" s="1"/>
  <c r="G2" i="4"/>
  <c r="F8" i="1" s="1"/>
  <c r="N2" i="4"/>
  <c r="C5" i="1" s="1"/>
  <c r="AF2" i="4"/>
  <c r="D82" i="1" s="1"/>
  <c r="O2" i="4"/>
  <c r="C13" i="1" s="1"/>
  <c r="M2" i="4"/>
  <c r="V2" i="4"/>
  <c r="C21" i="1" s="1"/>
  <c r="Y2" i="4"/>
  <c r="F26" i="1" s="1"/>
  <c r="Z2" i="4"/>
  <c r="C27" i="1" s="1"/>
  <c r="AE2" i="4"/>
  <c r="D81" i="1" s="1"/>
  <c r="K2" i="4"/>
  <c r="D157" i="1" s="1"/>
  <c r="AB2" i="4"/>
  <c r="X2" i="4"/>
  <c r="F25" i="1" s="1"/>
  <c r="F2" i="4"/>
  <c r="F7" i="1" s="1"/>
  <c r="W2" i="4"/>
  <c r="F24" i="1" s="1"/>
  <c r="D104" i="1"/>
  <c r="D110" i="1"/>
  <c r="I51" i="4"/>
  <c r="D211" i="1" s="1"/>
  <c r="G51" i="4"/>
  <c r="L80" i="1" s="1"/>
  <c r="J51" i="4"/>
  <c r="P82" i="1" s="1"/>
  <c r="F51" i="4"/>
  <c r="L73" i="1" s="1"/>
  <c r="H51" i="4"/>
  <c r="D210" i="1" s="1"/>
  <c r="F44" i="4"/>
  <c r="L69" i="1" s="1"/>
  <c r="J44" i="4"/>
  <c r="L25" i="1" s="1"/>
  <c r="P44" i="4"/>
  <c r="Q44" i="4"/>
  <c r="I44" i="4"/>
  <c r="L23" i="1" s="1"/>
  <c r="L44" i="4"/>
  <c r="L29" i="1" s="1"/>
  <c r="R44" i="4"/>
  <c r="O44" i="4"/>
  <c r="G44" i="4"/>
  <c r="L70" i="1" s="1"/>
  <c r="K44" i="4"/>
  <c r="L27" i="1" s="1"/>
  <c r="M44" i="4"/>
  <c r="L31" i="1" s="1"/>
  <c r="H44" i="4"/>
  <c r="L22" i="1" s="1"/>
  <c r="N44" i="4"/>
  <c r="L36" i="1" s="1"/>
  <c r="F111" i="1"/>
  <c r="F105" i="1"/>
  <c r="L74" i="4"/>
  <c r="L18" i="1" s="1"/>
  <c r="H74" i="4"/>
  <c r="F192" i="1" s="1"/>
  <c r="J74" i="4"/>
  <c r="I74" i="4"/>
  <c r="F74" i="4"/>
  <c r="M15" i="1" s="1"/>
  <c r="K74" i="4"/>
  <c r="L19" i="1" s="1"/>
  <c r="G74" i="4"/>
  <c r="L17" i="1" s="1"/>
  <c r="H37" i="4"/>
  <c r="C122" i="1" s="1"/>
  <c r="R37" i="4"/>
  <c r="D194" i="1" s="1"/>
  <c r="I37" i="4"/>
  <c r="C123" i="1" s="1"/>
  <c r="L37" i="4"/>
  <c r="C126" i="1" s="1"/>
  <c r="O37" i="4"/>
  <c r="M37" i="4"/>
  <c r="C127" i="1" s="1"/>
  <c r="P37" i="4"/>
  <c r="D192" i="1" s="1"/>
  <c r="J37" i="4"/>
  <c r="C124" i="1" s="1"/>
  <c r="N37" i="4"/>
  <c r="C128" i="1" s="1"/>
  <c r="F37" i="4"/>
  <c r="C118" i="1" s="1"/>
  <c r="G37" i="4"/>
  <c r="C120" i="1" s="1"/>
  <c r="Q37" i="4"/>
  <c r="D193" i="1" s="1"/>
  <c r="K37" i="4"/>
  <c r="C125" i="1" s="1"/>
  <c r="G127" i="1" l="1"/>
  <c r="G124" i="1"/>
  <c r="G125" i="1"/>
  <c r="G154" i="1"/>
  <c r="K1" i="1" s="1"/>
  <c r="M30" i="1"/>
  <c r="M24" i="1"/>
  <c r="M26" i="1"/>
  <c r="M32" i="1"/>
  <c r="M28" i="1"/>
</calcChain>
</file>

<file path=xl/sharedStrings.xml><?xml version="1.0" encoding="utf-8"?>
<sst xmlns="http://schemas.openxmlformats.org/spreadsheetml/2006/main" count="702" uniqueCount="526">
  <si>
    <t>Ville:</t>
  </si>
  <si>
    <t>Code postal:</t>
  </si>
  <si>
    <t>Nom de baptème du bateau :</t>
  </si>
  <si>
    <t>Type de bateau :</t>
  </si>
  <si>
    <t>Numéro de voile :</t>
  </si>
  <si>
    <t>Numéro du dernier certificat IRC valide :</t>
  </si>
  <si>
    <t>Année du dernier certificat IRC valide :</t>
  </si>
  <si>
    <t>Adresse postale :</t>
  </si>
  <si>
    <t>Numéro de téléphone :</t>
  </si>
  <si>
    <t>Adresse mail (obligatoire) :</t>
  </si>
  <si>
    <t>BATEAU &amp; PROPRIETAIRE</t>
  </si>
  <si>
    <t xml:space="preserve">Coque : </t>
  </si>
  <si>
    <t>LH</t>
  </si>
  <si>
    <t>Poids*</t>
  </si>
  <si>
    <t>* Certificat de pesée obligatoire pour tout changement de poids et d'élancements</t>
  </si>
  <si>
    <t>BO*</t>
  </si>
  <si>
    <t>x*</t>
  </si>
  <si>
    <t>h*</t>
  </si>
  <si>
    <t>SO*</t>
  </si>
  <si>
    <t>y*</t>
  </si>
  <si>
    <t>Gueuses</t>
  </si>
  <si>
    <t>m</t>
  </si>
  <si>
    <t>kg</t>
  </si>
  <si>
    <t>Bau max</t>
  </si>
  <si>
    <t>Tirant d'eau</t>
  </si>
  <si>
    <t>Poids du bulbe</t>
  </si>
  <si>
    <t>Mesure</t>
  </si>
  <si>
    <t>(2 décimales)</t>
  </si>
  <si>
    <t>Source de la mesure</t>
  </si>
  <si>
    <t>(Obligatoire)</t>
  </si>
  <si>
    <t>P</t>
  </si>
  <si>
    <t>E</t>
  </si>
  <si>
    <t>J</t>
  </si>
  <si>
    <t>FL</t>
  </si>
  <si>
    <t>Gréement :</t>
  </si>
  <si>
    <t>HHW</t>
  </si>
  <si>
    <t>HTW</t>
  </si>
  <si>
    <t>HUW</t>
  </si>
  <si>
    <t>SPA calculé</t>
  </si>
  <si>
    <t>m²</t>
  </si>
  <si>
    <t>HSA calculé</t>
  </si>
  <si>
    <t xml:space="preserve"> </t>
  </si>
  <si>
    <t>MUW</t>
  </si>
  <si>
    <t>MTW</t>
  </si>
  <si>
    <t>MHW</t>
  </si>
  <si>
    <t>SLU</t>
  </si>
  <si>
    <t>SLE</t>
  </si>
  <si>
    <t>SHW</t>
  </si>
  <si>
    <t>SPA</t>
  </si>
  <si>
    <t xml:space="preserve">ou </t>
  </si>
  <si>
    <t>ASLU</t>
  </si>
  <si>
    <t>ASLE</t>
  </si>
  <si>
    <t>ASHW</t>
  </si>
  <si>
    <t>PY</t>
  </si>
  <si>
    <t>EY</t>
  </si>
  <si>
    <t>LLY</t>
  </si>
  <si>
    <t>LPY</t>
  </si>
  <si>
    <t>Choix tangon</t>
  </si>
  <si>
    <t>Bout-dehors articulé</t>
  </si>
  <si>
    <t>Bout-dehors seulement</t>
  </si>
  <si>
    <t>&lt;à préciser&gt;</t>
  </si>
  <si>
    <t>Année du dernier certif</t>
  </si>
  <si>
    <t>Si oui précisez:</t>
  </si>
  <si>
    <t>Choix oui/non</t>
  </si>
  <si>
    <t>Non</t>
  </si>
  <si>
    <t>Oui</t>
  </si>
  <si>
    <t>Détails additionnels :</t>
  </si>
  <si>
    <t>1. Avez-vous modifié la coque?</t>
  </si>
  <si>
    <t>2. Avez-vous modifié les aménagements intérieurs?</t>
  </si>
  <si>
    <t>3. Avez-vous modifié la quille ou le bulbe de quille?</t>
  </si>
  <si>
    <t>4. Avez-vous modifié le gréement?</t>
  </si>
  <si>
    <t>5. Avez-vous modifié/changé le(s) safran(s)?</t>
  </si>
  <si>
    <t>Répondez aux 5 questions suivantes :</t>
  </si>
  <si>
    <t>CONFIGURATION DE COURSE ET AMENAGEMENTS INTERIEURS</t>
  </si>
  <si>
    <t>Table de carré débarquée?</t>
  </si>
  <si>
    <t>Cuisine débarquée?</t>
  </si>
  <si>
    <t>Portes débarquées?</t>
  </si>
  <si>
    <t>Coussins et matelas débarqués?</t>
  </si>
  <si>
    <t>Coffres amovibles débarqués?</t>
  </si>
  <si>
    <t>Autre éléments débarqués?</t>
  </si>
  <si>
    <t>Planchers débarqués?</t>
  </si>
  <si>
    <t>Si oui, combien?</t>
  </si>
  <si>
    <t>Choix numériques</t>
  </si>
  <si>
    <t>10 +</t>
  </si>
  <si>
    <t>YACHT &amp; OWNER</t>
  </si>
  <si>
    <t>Sail number :</t>
  </si>
  <si>
    <t>Design :</t>
  </si>
  <si>
    <t>Yacht name :</t>
  </si>
  <si>
    <t>Number of the last valid IRC certificate :</t>
  </si>
  <si>
    <t>Year of the last valid certificate :</t>
  </si>
  <si>
    <t>Town :</t>
  </si>
  <si>
    <t>Post code :</t>
  </si>
  <si>
    <t>Mail (required) :</t>
  </si>
  <si>
    <t>Input data</t>
  </si>
  <si>
    <t>(2 decimals)</t>
  </si>
  <si>
    <t>Source of data</t>
  </si>
  <si>
    <t>Hull :</t>
  </si>
  <si>
    <t>Weight*</t>
  </si>
  <si>
    <t>* Weight certificate required for all weight or overhangs amendment</t>
  </si>
  <si>
    <t>Ballast</t>
  </si>
  <si>
    <t>Max beam</t>
  </si>
  <si>
    <t>Draft</t>
  </si>
  <si>
    <t>Bulb weight</t>
  </si>
  <si>
    <t>Draft board up :</t>
  </si>
  <si>
    <t>Draft board down :</t>
  </si>
  <si>
    <t>Rig :</t>
  </si>
  <si>
    <t>Lifting keel :</t>
  </si>
  <si>
    <t>Calc HSA</t>
  </si>
  <si>
    <t>or</t>
  </si>
  <si>
    <t>calc SPA</t>
  </si>
  <si>
    <t>Articulating bowsprit</t>
  </si>
  <si>
    <t>&lt;select from list&gt;</t>
  </si>
  <si>
    <t>No</t>
  </si>
  <si>
    <t>Yes</t>
  </si>
  <si>
    <t>Please answer to the 5 following questions :</t>
  </si>
  <si>
    <t>1. Did you modify the hull?</t>
  </si>
  <si>
    <t>If yes give details:</t>
  </si>
  <si>
    <t>2. Did you modify interior/accommodation?</t>
  </si>
  <si>
    <t>4. Did you modify the rig?</t>
  </si>
  <si>
    <t>5. Did you modify/change the rudder(s)?</t>
  </si>
  <si>
    <t>3. Did you change/modify the keel or the keel bulb?</t>
  </si>
  <si>
    <t>Additional details :</t>
  </si>
  <si>
    <t>Table removed?</t>
  </si>
  <si>
    <t>Door(s) removed?</t>
  </si>
  <si>
    <t>Floorboard(s) removed?</t>
  </si>
  <si>
    <t>Cushions removed?</t>
  </si>
  <si>
    <t>Other items removed?</t>
  </si>
  <si>
    <t>If yes how many?</t>
  </si>
  <si>
    <t>Choix de la langue:</t>
  </si>
  <si>
    <t>Français</t>
  </si>
  <si>
    <t>English</t>
  </si>
  <si>
    <t>Langue</t>
  </si>
  <si>
    <t>Phone number :</t>
  </si>
  <si>
    <t>Bateau &amp; Proprio</t>
  </si>
  <si>
    <t>Coque</t>
  </si>
  <si>
    <t>Voile d'avant :</t>
  </si>
  <si>
    <t>Grand-voile :</t>
  </si>
  <si>
    <t>Spinnakers :</t>
  </si>
  <si>
    <t>Spi symétrique :</t>
  </si>
  <si>
    <t>Spi asymétrique :</t>
  </si>
  <si>
    <t>Mizaine :</t>
  </si>
  <si>
    <t>Headsail :</t>
  </si>
  <si>
    <t>Mainsail :</t>
  </si>
  <si>
    <t>Symetric spinnaker :</t>
  </si>
  <si>
    <t>Asymetric spinnaker :</t>
  </si>
  <si>
    <t>Mizzen :</t>
  </si>
  <si>
    <t>Gréement &amp; Voiles</t>
  </si>
  <si>
    <t>Configuration course</t>
  </si>
  <si>
    <t xml:space="preserve">ATTENTION : </t>
  </si>
  <si>
    <t>Détails</t>
  </si>
  <si>
    <t xml:space="preserve">WARNING : </t>
  </si>
  <si>
    <t>If you have an Endorsed Certificate all data changes require measurments by an approved measurer.</t>
  </si>
  <si>
    <t>A remplir</t>
  </si>
  <si>
    <t>Menu déroulant</t>
  </si>
  <si>
    <t>Signature</t>
  </si>
  <si>
    <t>J'ai lu et j'accepte les conditions ci-dessus</t>
  </si>
  <si>
    <t>Je n'accepte pas les conditions ci-dessus</t>
  </si>
  <si>
    <t>Nom</t>
  </si>
  <si>
    <t>Name</t>
  </si>
  <si>
    <t>Condition</t>
  </si>
  <si>
    <t>I confirm that the information supplied is correct to the best of my knowledge. I confirm that I have read the IRC Class Rules and agree to comply with them in full. I am aware that the Rating Authority will maintain my rating details on its computer database and I confirm that I have no objection to these data being maintained and used for the purposes of analysis and information.</t>
  </si>
  <si>
    <t>I have read and accept the above</t>
  </si>
  <si>
    <t>I do not accept the above</t>
  </si>
  <si>
    <t>Read and accept:</t>
  </si>
  <si>
    <t>Lu et accepté:</t>
  </si>
  <si>
    <t>Je certifie sur l'honneur l'exactitude des informations de cette déclaration. Je confirme avoir lu et accepté les Règles de l'IRC. Je suis informé que l'Autorité de rating dispose d'un fichier informatique où figure l'ensemble des informations déclarées et je confirme n'avoir pas d'objection à ce que ces données soient gardées, utilisées ou communiquées à des fins d'analyse ou d'informations.</t>
  </si>
  <si>
    <t>Address :</t>
  </si>
  <si>
    <t>To be completed</t>
  </si>
  <si>
    <t>Scroll-down menu</t>
  </si>
  <si>
    <t>Owner's surname and first name:</t>
  </si>
  <si>
    <t>Nom et prénom du propriétaire :</t>
  </si>
  <si>
    <t>Espanol</t>
  </si>
  <si>
    <t>Para rellenar</t>
  </si>
  <si>
    <t>Menu desplegable</t>
  </si>
  <si>
    <t>BARCO Y PROPIETARIO</t>
  </si>
  <si>
    <t>Nombre del barco :</t>
  </si>
  <si>
    <t>Modelo de Barco :</t>
  </si>
  <si>
    <t xml:space="preserve">Número de vela : </t>
  </si>
  <si>
    <t>Número del último certificado IRC valido :</t>
  </si>
  <si>
    <t>Año del último certificado IRC valido :</t>
  </si>
  <si>
    <t xml:space="preserve">Nombre y apellidos del armador : </t>
  </si>
  <si>
    <t>Dirección :</t>
  </si>
  <si>
    <t>Ciudad :</t>
  </si>
  <si>
    <t>Código postal :</t>
  </si>
  <si>
    <t>Número de teléfono :</t>
  </si>
  <si>
    <t>Dirección email (obligatoria) :</t>
  </si>
  <si>
    <t>&lt;selecciona de la lista&gt;</t>
  </si>
  <si>
    <t>Medida</t>
  </si>
  <si>
    <t>(2 decimales)</t>
  </si>
  <si>
    <t>Fuente del dato</t>
  </si>
  <si>
    <t>(Obligatorio)</t>
  </si>
  <si>
    <t>Casco :</t>
  </si>
  <si>
    <t>Peso*</t>
  </si>
  <si>
    <t>* Certificado de peso obligatorio para toda cambio de peso y lanzamientos</t>
  </si>
  <si>
    <t>Lastre</t>
  </si>
  <si>
    <t>Manga max.</t>
  </si>
  <si>
    <t>Calado</t>
  </si>
  <si>
    <t>Peso del bulbo</t>
  </si>
  <si>
    <t>Quilla elevable</t>
  </si>
  <si>
    <t>Vela de proa :</t>
  </si>
  <si>
    <t>HSA calculado</t>
  </si>
  <si>
    <t>Mayor :</t>
  </si>
  <si>
    <t>Espi simértico</t>
  </si>
  <si>
    <t>o</t>
  </si>
  <si>
    <t>SPA calculado</t>
  </si>
  <si>
    <t xml:space="preserve">Espi asimétrico : </t>
  </si>
  <si>
    <t>Mesana</t>
  </si>
  <si>
    <t>Botalón articulado</t>
  </si>
  <si>
    <t>CONFIGURACIÓN EN REGATA Y ACOMODACIONES INTERIORES</t>
  </si>
  <si>
    <t>Precisa mas abajo si los elementos de acomodación interior son quitados o permanecen a bordo en regata. En este caso, cada elemento debe estar en su posición normal a bordo. Si los elementos más abajo son diferentes de la versión estandar, por favor, especifiquelo.</t>
  </si>
  <si>
    <t>¿Cocina desmbarcada?</t>
  </si>
  <si>
    <t>¿Puertas desembarcadas?</t>
  </si>
  <si>
    <t>¿Suelos desembarcados?</t>
  </si>
  <si>
    <t>¿Cojines y colchones desembarcados?</t>
  </si>
  <si>
    <t>¿Cofres amovibles desembarcados?</t>
  </si>
  <si>
    <t>¿Otros elementos desembarcados?</t>
  </si>
  <si>
    <t>Si es "si", ¿cuantos?</t>
  </si>
  <si>
    <t>Si</t>
  </si>
  <si>
    <t>Responde a las 5 preguntas siguientes:</t>
  </si>
  <si>
    <t>1. ¿Has modificado el casco?</t>
  </si>
  <si>
    <t>2. ¿Has modificado las acomodaciones interiores?</t>
  </si>
  <si>
    <t>3. ¿Has modificado la quilla o el bulbo de la quilla?</t>
  </si>
  <si>
    <t>4. ¿Has modificado el aparejo?</t>
  </si>
  <si>
    <t>5. ¿Has modificado/cambiado los timon(es)?</t>
  </si>
  <si>
    <t>Detalles adicionales :</t>
  </si>
  <si>
    <t>Si es "si", precisar :</t>
  </si>
  <si>
    <t>Yo confirmo que la información proporcionada es correcta. Yo confirmo haber leido y acepto el Reglamento IRC. Yo estoy informado que la Autoridad de rating dispone de un fichero informático donde figura el conjunto de las informaciones declaradas y yo confirmo no tener ninguna objeción a que estos datos sean guardados, utilizados con el fín de analizar o informar.</t>
  </si>
  <si>
    <t>Leido y aceptado:</t>
  </si>
  <si>
    <t>Yo he leido y acepto las condiciones de arriba</t>
  </si>
  <si>
    <t>Yo no acepto las condiciones de arriba</t>
  </si>
  <si>
    <t>Nombre</t>
  </si>
  <si>
    <t>Le bateau a-t-il subit des modifications depuis le dernier certificat valide?</t>
  </si>
  <si>
    <t>Does the boat has any modification since last valid certificate?</t>
  </si>
  <si>
    <t>¿El barco tiene cualquier modificación desde el último certificado válido?</t>
  </si>
  <si>
    <t>**Merci de confirmer la valeur de HLUmax même si elle n'est pas modifiée par rapport au précédant certificat.</t>
  </si>
  <si>
    <t>**Please confirm HLUmax even if not changed from the previous certificate.</t>
  </si>
  <si>
    <t>** Gracias por confirmar el valor de la HLUmax incluso si no ha cambiado desde el certificado anterior</t>
  </si>
  <si>
    <t>&lt;2000</t>
  </si>
  <si>
    <t>Demande de simulation post-conception</t>
  </si>
  <si>
    <t>IRC Trial form</t>
  </si>
  <si>
    <t>Type de demande</t>
  </si>
  <si>
    <t>Tipo de Solicitud :</t>
  </si>
  <si>
    <t>Operation type :</t>
  </si>
  <si>
    <t>Type de demande :</t>
  </si>
  <si>
    <t>Country :</t>
  </si>
  <si>
    <t>Pays :</t>
  </si>
  <si>
    <t>Pais :</t>
  </si>
  <si>
    <t>M</t>
  </si>
  <si>
    <t>A</t>
  </si>
  <si>
    <t>S</t>
  </si>
  <si>
    <t>T</t>
  </si>
  <si>
    <t>Do not fill any data below</t>
  </si>
  <si>
    <t>No llene los datos a continuación</t>
  </si>
  <si>
    <t>Ne remplissez aucune données ci-dessous</t>
  </si>
  <si>
    <t>Solicitud de prueba IRC</t>
  </si>
  <si>
    <t>Foils</t>
  </si>
  <si>
    <t>Si oui, le Centre de Calcul vous contactera pour une demande d'information et de mesures supplémentaires.</t>
  </si>
  <si>
    <r>
      <t>• IRC 21.6.1: number of spinnakers on board</t>
    </r>
    <r>
      <rPr>
        <i/>
        <sz val="10"/>
        <rFont val="Arial"/>
        <family val="2"/>
      </rPr>
      <t xml:space="preserve"> </t>
    </r>
    <r>
      <rPr>
        <b/>
        <i/>
        <sz val="10"/>
        <rFont val="Arial"/>
        <family val="2"/>
      </rPr>
      <t>While Racing</t>
    </r>
  </si>
  <si>
    <r>
      <t xml:space="preserve">• IRC 21.6.1: numero de spinnakers a bordo </t>
    </r>
    <r>
      <rPr>
        <b/>
        <i/>
        <sz val="10"/>
        <rFont val="Arial"/>
        <family val="2"/>
      </rPr>
      <t>En Regata</t>
    </r>
  </si>
  <si>
    <r>
      <t xml:space="preserve">• IRC 21.6.1: nombre de spinnakers embarqués </t>
    </r>
    <r>
      <rPr>
        <b/>
        <i/>
        <sz val="10"/>
        <rFont val="Arial"/>
        <family val="2"/>
      </rPr>
      <t>En Course</t>
    </r>
  </si>
  <si>
    <t>La Règle IRC 2019 adapte le TCC selon le nombre de spinnakers embarqués En Course, même lorsque ce nombre est inférieur à 3.</t>
  </si>
  <si>
    <t>IRC Rule 2019 adjusts the TCC according to the number of spinnakers on board While Racing, even if less than 3.</t>
  </si>
  <si>
    <t>• IRC 21.1.6 b) : Système(s) de réglage de l'étai avant En Course</t>
  </si>
  <si>
    <t>• IRC 21.1.6 b) : System(s) to adjust the forestay While Racing</t>
  </si>
  <si>
    <t>• IRC 21.1.6 b) : Sistema(s) de  arreglo del estay En Regata</t>
  </si>
  <si>
    <t>Que ce ou ces systèmes soient utilisés En Course ou pas, un bateau équipé d'un ou de plusieurs systèmes de réglage de l'étai avant En Course doit le déclarer au Centre de Calcul IRC. Ceci inclut les systèmes dont les moyens pour les actionner sont déconnectés, ou débarqués du bateau.</t>
  </si>
  <si>
    <t>However used or not While Racing, a boat fitted with or carrying on board system(s) to adjust the forestay While Racing shall declare this to the Rating Authority. This includes a system with the power system disconnected or removed from the boat.</t>
  </si>
  <si>
    <t>Please select language</t>
  </si>
  <si>
    <t>Sélectionnez votre langue</t>
  </si>
  <si>
    <t>Gracias por escoger su lengua</t>
  </si>
  <si>
    <t>Traitement de vos données personnelles</t>
  </si>
  <si>
    <t>Tratamiento de sus datos</t>
  </si>
  <si>
    <t>How we use your information</t>
  </si>
  <si>
    <t>Nº de spis a bordo En Regata</t>
  </si>
  <si>
    <t>Ya sea que este o estos sistemas se usen en Regata o no, un barco equipado con uno o más sistemas de ajuste hacia adelante de bosque debe declararlo al Centro de Cálculo de IRC. Esto incluye un sistema cuyos medios para operarlos estén desconectados o desembarcados de la embarcación.</t>
  </si>
  <si>
    <t>Si la respuesta es Sí, el Centro de Calculo IRC solicitará información y medidas adicionales.</t>
  </si>
  <si>
    <t>El  IRC  2019 ajusta el TCC de acuerdo con el número de spinnakers a bordo En Regata, incluso cuando este número es inferior a 3.</t>
  </si>
  <si>
    <t>Solamente botalón</t>
  </si>
  <si>
    <t>NOUVEAU en 2020</t>
  </si>
  <si>
    <t>NEW in 2020</t>
  </si>
  <si>
    <t>NUEVO en 2020</t>
  </si>
  <si>
    <t>Ajoutée pour la version 2020</t>
  </si>
  <si>
    <t>IRC 2019</t>
  </si>
  <si>
    <t>NOVO em 2021</t>
  </si>
  <si>
    <t>Génois volant :</t>
  </si>
  <si>
    <t>FLU</t>
  </si>
  <si>
    <t>FLP</t>
  </si>
  <si>
    <t>FHW</t>
  </si>
  <si>
    <t>FTW</t>
  </si>
  <si>
    <t>FUW</t>
  </si>
  <si>
    <t>FSFL (mesuré comme un spinnaker)</t>
  </si>
  <si>
    <t>FSHW (mesuré comme un spinnaker)</t>
  </si>
  <si>
    <t>FSA calculé</t>
  </si>
  <si>
    <t>STLFHmax calculé</t>
  </si>
  <si>
    <t>STL (Bout dehors ou spi amuré sur le pont)</t>
  </si>
  <si>
    <t>Ajoutée pour la version 2021</t>
  </si>
  <si>
    <t>NOVO em 2019</t>
  </si>
  <si>
    <t>NOVO em 2020</t>
  </si>
  <si>
    <t>SPL (Tangon de spinnaker)</t>
  </si>
  <si>
    <t>Ni tangon de spinnaker, ni bout-dehors (le spi peut être amuré sur le pont)</t>
  </si>
  <si>
    <t>Sin tangon de spinnaker, ni botalon (el spi puede amurarse en casco)</t>
  </si>
  <si>
    <t>Bowsprit only</t>
  </si>
  <si>
    <t>Só gurupés</t>
  </si>
  <si>
    <t>Tangon(s) de spinnaker, PAS DE bout -dehors</t>
  </si>
  <si>
    <t>Spinnaker pole(s), NO bowsprit</t>
  </si>
  <si>
    <t>Tangón(es) para spinnaker, NO botalon</t>
  </si>
  <si>
    <t>Spinnaker pole(s) AND bowsprit</t>
  </si>
  <si>
    <t>Tangón de spinnaker Y botalon</t>
  </si>
  <si>
    <t>Tangon(s) de spinnaker ET bout-dehors</t>
  </si>
  <si>
    <t>Sem pau de spinnaker ou gurupés</t>
  </si>
  <si>
    <t>Gurupés articulado</t>
  </si>
  <si>
    <t>Muleta</t>
  </si>
  <si>
    <t>SPL (Spinnaker pole)</t>
  </si>
  <si>
    <t>SPL (Tangón de spinnaker)</t>
  </si>
  <si>
    <t>STL (Bowsprit or Spinnaker tacked on deck)</t>
  </si>
  <si>
    <t>STL (Botalon o spinnaker amurado en casco)</t>
  </si>
  <si>
    <t>STL (Gurupès ou balão amurado ao convés)</t>
  </si>
  <si>
    <r>
      <t>HLUmax</t>
    </r>
    <r>
      <rPr>
        <sz val="10"/>
        <color indexed="30"/>
        <rFont val="Arial"/>
        <family val="2"/>
      </rPr>
      <t>**</t>
    </r>
  </si>
  <si>
    <t>HLU</t>
  </si>
  <si>
    <t>HLP</t>
  </si>
  <si>
    <t>SFL</t>
  </si>
  <si>
    <t>ASFL</t>
  </si>
  <si>
    <t>Flèche de bordure si &gt;7,5% HLP</t>
  </si>
  <si>
    <t>Foot offset if &gt;7,5% HLP</t>
  </si>
  <si>
    <t>Faldón de pujamen si &gt;7,5% HLP</t>
  </si>
  <si>
    <t>Flèche de bordure si &gt;7,5% FLP</t>
  </si>
  <si>
    <t>Foot offset if &gt;7,5% FLP</t>
  </si>
  <si>
    <t>Faldón de pujamen si &gt;7,5% FLP</t>
  </si>
  <si>
    <r>
      <t xml:space="preserve">Nombre de génois volants à bord </t>
    </r>
    <r>
      <rPr>
        <i/>
        <sz val="10"/>
        <rFont val="Arial"/>
        <family val="2"/>
      </rPr>
      <t>en course</t>
    </r>
  </si>
  <si>
    <t>Nº de balões a bordo em regata</t>
  </si>
  <si>
    <r>
      <t xml:space="preserve">No. Of Flying Headsails aboard while </t>
    </r>
    <r>
      <rPr>
        <i/>
        <sz val="10"/>
        <rFont val="Arial"/>
        <family val="2"/>
      </rPr>
      <t>racing</t>
    </r>
  </si>
  <si>
    <t>Nº de Genoas de testa livre a bordo</t>
  </si>
  <si>
    <t>FSFL (measured as a spinnaker)</t>
  </si>
  <si>
    <t>FSHW (measured as a spinnaker)</t>
  </si>
  <si>
    <t>Flying Headsail:</t>
  </si>
  <si>
    <t>Genoa de testa livre :</t>
  </si>
  <si>
    <t>Nombre de spis à bord en course</t>
  </si>
  <si>
    <t>No. Of spinnaker aboard while racing</t>
  </si>
  <si>
    <t>7.5% LP =</t>
  </si>
  <si>
    <t>7.5% FLP =</t>
  </si>
  <si>
    <t>Kitchen parts removed?</t>
  </si>
  <si>
    <t>Bateaux équipés d'appendices sustentateurs</t>
  </si>
  <si>
    <t>Boats with lifting appendages</t>
  </si>
  <si>
    <t>If yes, your Rating Authority will contact you further more information and measurements details</t>
  </si>
  <si>
    <t>Calc FSA</t>
  </si>
  <si>
    <t>FSA calculado</t>
  </si>
  <si>
    <t>Calc STLFHmax</t>
  </si>
  <si>
    <t>STLFHmax calculado</t>
  </si>
  <si>
    <t>Please note below if internal layout elements are removed or kept aboard while racing. In this second case, each item must be in normal position on board.
If the items below are different from the standard version, please specify in the box Additional Details.</t>
  </si>
  <si>
    <t>Votre bateau est-il équipé d'appendice(s) qui crée de la portance ?</t>
  </si>
  <si>
    <t>ATENCIÓN :</t>
  </si>
  <si>
    <t>FLYING HEADSAIL</t>
  </si>
  <si>
    <t>Nome do barco :</t>
  </si>
  <si>
    <t>Numeral de vela :</t>
  </si>
  <si>
    <t>Desenho Classe :</t>
  </si>
  <si>
    <t>Sobrenome e nomes do Armador</t>
  </si>
  <si>
    <t>Endereço de correspondência</t>
  </si>
  <si>
    <t>BARCO E ARMADOR</t>
  </si>
  <si>
    <t>Completar</t>
  </si>
  <si>
    <t>MODIFICACIONE(S)</t>
  </si>
  <si>
    <t>AMENDMENT(S)</t>
  </si>
  <si>
    <t>MODIFICATION(S)</t>
  </si>
  <si>
    <t>Medição</t>
  </si>
  <si>
    <t>Genoa :</t>
  </si>
  <si>
    <t>Mestra :</t>
  </si>
  <si>
    <t>Balões :</t>
  </si>
  <si>
    <t>ou</t>
  </si>
  <si>
    <t>Balão simétrico :</t>
  </si>
  <si>
    <t>Balão assimétrico :</t>
  </si>
  <si>
    <t>FSFL (Medição como balão)</t>
  </si>
  <si>
    <t>FSHW (Medição como balão)</t>
  </si>
  <si>
    <t>Mezena :</t>
  </si>
  <si>
    <t>No spinnaker pole nor bowsprit (Spi may be tacked on deck)</t>
  </si>
  <si>
    <t>Pau(s) de spi, SEM gurupés</t>
  </si>
  <si>
    <t>Pau(s) de spi, E gurupés</t>
  </si>
  <si>
    <t>SPL (Pau de spi)</t>
  </si>
  <si>
    <t>Aparejo :</t>
  </si>
  <si>
    <t>Mastreação :</t>
  </si>
  <si>
    <t>RACE CONFIGURATION AND ACCOMODATION LAYOUT</t>
  </si>
  <si>
    <t>¿Mesa desembarcada?</t>
  </si>
  <si>
    <t>Précisez ci-dessous si les éléments d'aménagements intérieurs sont débarqués ou gardés à bord en régate. Dans ce second cas, chaque élément doit se trouver dans sa position normale à bord. Si les éléments ci-dessous sont différents de la version de série, veuillez le préciser.</t>
  </si>
  <si>
    <t>Precisar</t>
  </si>
  <si>
    <t>Si el Certificado es Endorsed toda modificación debe estar oficialmente medida o pesada.</t>
  </si>
  <si>
    <t>Si vous disposez d'un Certificat Endorsed toute modification doit être officiellement mesurée ou pesée.</t>
  </si>
  <si>
    <t>Calc do FSA</t>
  </si>
  <si>
    <t>Calc do STLFHmax</t>
  </si>
  <si>
    <t>Cidade :</t>
  </si>
  <si>
    <t>CEP :</t>
  </si>
  <si>
    <t>País :</t>
  </si>
  <si>
    <t>Telefone :</t>
  </si>
  <si>
    <t>E-mail :</t>
  </si>
  <si>
    <t>Nomes</t>
  </si>
  <si>
    <t>COMPLETER</t>
  </si>
  <si>
    <t>Português</t>
  </si>
  <si>
    <t>(Mandatory)</t>
  </si>
  <si>
    <t>Peso do barco*</t>
  </si>
  <si>
    <t>Lastro Interno</t>
  </si>
  <si>
    <t>Boca Max</t>
  </si>
  <si>
    <t>Peso do bulbo</t>
  </si>
  <si>
    <t>Matériau inséré dans le voile de quille ? (IRC 19.6)</t>
  </si>
  <si>
    <t>Material in fin keel ? (IRC 19.6)</t>
  </si>
  <si>
    <t>Material en la aleta de la quilla ? (IRC 19.6)</t>
  </si>
  <si>
    <t>Quille relevable :</t>
  </si>
  <si>
    <t>Quilha de içar :</t>
  </si>
  <si>
    <t>Tirant d'eau min :</t>
  </si>
  <si>
    <t>Calado min :</t>
  </si>
  <si>
    <t>Calado max :</t>
  </si>
  <si>
    <t>Tirant d'eau max :</t>
  </si>
  <si>
    <t>Calc do HSA</t>
  </si>
  <si>
    <t>Calc do SPA</t>
  </si>
  <si>
    <t>Movable cockpit lockers removed?</t>
  </si>
  <si>
    <t>Is the boat fitted with appendage(s) that create lift?</t>
  </si>
  <si>
    <t>El barco está equipado con xxx que elevan?</t>
  </si>
  <si>
    <t>Menu de abrir</t>
  </si>
  <si>
    <t>Tipo de Solicitude</t>
  </si>
  <si>
    <t>Planilha de Teste</t>
  </si>
  <si>
    <t>Selecionar lingua</t>
  </si>
  <si>
    <t>Número do último Certificado válido:</t>
  </si>
  <si>
    <t>Ano do último Certificado válido:</t>
  </si>
  <si>
    <t>&lt;selecionar da lista&gt;</t>
  </si>
  <si>
    <t>O barco passou por alguma modificação da última emissão de Certificado válido?</t>
  </si>
  <si>
    <t>Complete com dados a emendar SOMENTE</t>
  </si>
  <si>
    <t>Não completar os dados abaixo</t>
  </si>
  <si>
    <t>EMENDAS</t>
  </si>
  <si>
    <t>(2 decimais)</t>
  </si>
  <si>
    <t>Fonte dos dados</t>
  </si>
  <si>
    <t>(Obrigatorio)</t>
  </si>
  <si>
    <t>Material da asa da quilha (Regra 19.6) ?</t>
  </si>
  <si>
    <t xml:space="preserve">*Certificado de Peso obrigatorio para toda emenda de peso e lançamentos </t>
  </si>
  <si>
    <t>**Por favor confirmar HLUmax mesmo que sem modificação do Certificado anterior.</t>
  </si>
  <si>
    <t>Curva do pé se &gt;7,5% HLP</t>
  </si>
  <si>
    <t>Curva do pé se &gt;7,5% FLP</t>
  </si>
  <si>
    <t>CONFIGURAÇÃO DE REGATA E DISTRIBUIÇÃO DOS INTERIORES</t>
  </si>
  <si>
    <t xml:space="preserve">Favor de informar se elementos da distribuição interna são removidos do barco enquanto em regata. Nesse caso, cada item deve estar na sua posição normal a bordo. Se os itens abaixo são diferentes da versão padrão, especifique na caixa Detalhes Adicionais. </t>
  </si>
  <si>
    <t>Mesa desmebarcada?</t>
  </si>
  <si>
    <t>Portas desembarcadas?</t>
  </si>
  <si>
    <t>Assoalhos desembarcados?</t>
  </si>
  <si>
    <t>Beliches desembarcados?</t>
  </si>
  <si>
    <t>Caixões do cockpit desembarcados?</t>
  </si>
  <si>
    <t>Outros equipamentos desembarcados?</t>
  </si>
  <si>
    <t>Sem "sim", quantos?</t>
  </si>
  <si>
    <t>Elementos da cozinha desembarcados?</t>
  </si>
  <si>
    <t>ATENÇÃO:</t>
  </si>
  <si>
    <t>Ser seu Certificado é Auditado toda mudança de dados têm que ser aprovada por Medidor Credenciado.</t>
  </si>
  <si>
    <t>Favor de contestar as seguintes 5 perguntas:</t>
  </si>
  <si>
    <t>1. O casco foi modificado?</t>
  </si>
  <si>
    <t>2. O interior e/ou as acomodações foram modificadas?</t>
  </si>
  <si>
    <t>3. A quilha e/ou o bulbo foram modificados/trocados?</t>
  </si>
  <si>
    <t>4. A mastreação foi modificada/trocada?</t>
  </si>
  <si>
    <t>5. O leme foi modificado/trocado?</t>
  </si>
  <si>
    <t>Detalhes adicionais:</t>
  </si>
  <si>
    <t>Se "sim", forneça detalhes:</t>
  </si>
  <si>
    <t>Confirmo que a informação aqui fornecida é correta para o melhor do meu conhecimento. Confirmo que leí as Regras da Classe IRC e aceito cumpri-las completamente. Estou ciente que a Autoridade de Rating manterá todos os detalhes do meu rating na sua base de dados digital e que não tenho objeção que esses dados sejam guardados e utilizados com o propósito de analise e informação.</t>
  </si>
  <si>
    <t>Leido e aceito:</t>
  </si>
  <si>
    <t>Eu leí e aceito as condições acima mencionadas:</t>
  </si>
  <si>
    <t>Não aceito as condições acima mencionadas:</t>
  </si>
  <si>
    <t>Barcos com apêndices que geram elevação</t>
  </si>
  <si>
    <t>O barco está equipado com apêndices que geram elevação?</t>
  </si>
  <si>
    <t>Veja IRC Regra 2021 - Appendix F</t>
  </si>
  <si>
    <t>Se "sim" a Autoridade de Rating entrará em contato para coletar mais informações e detalhes de medição.</t>
  </si>
  <si>
    <t>IRC2021 - Définitions : FSHW&lt;62.5%FSFL = Cette voile n'est pas un Génois volant !</t>
  </si>
  <si>
    <t>IRC2021 - Definitions: FSHW&lt;62.5%FSFL = This sail is not a Flying Headsail!</t>
  </si>
  <si>
    <t>IRC2021 - Definiciones: FSHW&lt;62.5%FSFL = Esta vela no es un XXXXX !</t>
  </si>
  <si>
    <t>IRC2021 - Definições: FSHW&lt;62.5%FSFL = Esta vela não é um Genoa de testa livre !</t>
  </si>
  <si>
    <t>IRC2021 - Définitions: ASHW&lt;75%ASFL = Cette voile n'est pas un spinnaker !</t>
  </si>
  <si>
    <t>IRC2021 - Definitions: ASHW&lt;75%ASFL = This sail is not a spinnaker!</t>
  </si>
  <si>
    <t>IRC2021 - Definiciones: ASHW&lt;75%ASFL = Esta vela no es un spinnaker !</t>
  </si>
  <si>
    <t>IRC2021 - Definições: ASHW&lt;75%ASFL = Esta vela não é um balão!</t>
  </si>
  <si>
    <t>Como usamos seus dados</t>
  </si>
  <si>
    <t>O Centro de Cálculos IRC da UNCL trata sua privacidade com a maior seriedade e só utilizará seus dados pessoais para administrar sua conta e para providenciar os produtos e serviços que Você solicitou de nós. Isso inclui compartilha-los com a sua Autoridade IRC para que sejam enviados mensagens lembrando da revalidação anual do Certificado IRC e para enviar o Livro Anual da IRC. Também informaremos seu nome, número de Certificado e ofereceremos o código da validação aos nossos Sócios Membros da IRC somente com o propósito de activar e validar seus oferecimentos. Não venderemos nem intercambiaremos suas informações pessoais.</t>
  </si>
  <si>
    <t>De todas as formas, de tempos em tempos, nós ou nossos Sócios Membros IRC, gostariamos de contatá-lo via e-mail com boletins informativos e novidades sobre a IRC, descontos, eventos e outras comunicações de Seahorse Rating Limited ou dos nossos Sócios Membros. Por favor marque na caixa correspondente se aceita receber esses informativos:</t>
  </si>
  <si>
    <r>
      <rPr>
        <sz val="10"/>
        <rFont val="Arial"/>
        <family val="2"/>
      </rPr>
      <t xml:space="preserve">m </t>
    </r>
    <r>
      <rPr>
        <b/>
        <sz val="10"/>
        <color indexed="10"/>
        <rFont val="Arial"/>
        <family val="2"/>
      </rPr>
      <t>(STLFHmax = FSLF - (0.25*J)</t>
    </r>
  </si>
  <si>
    <t>Tangon de spinnaker, bout dehors, etc ...</t>
  </si>
  <si>
    <t>Spinnaker pole, bowsprit,etc…</t>
  </si>
  <si>
    <t>Tangón de spinnaker, botalón, etc …</t>
  </si>
  <si>
    <t>Pau de spi, Gurupes, etc …</t>
  </si>
  <si>
    <t>Tangon de foc sous le vent (Whisker pole)</t>
  </si>
  <si>
    <t>Whisker pole set to leeward</t>
  </si>
  <si>
    <t>Tangón solo para vela de proa en sotavento</t>
  </si>
  <si>
    <t>Genoa Volante</t>
  </si>
  <si>
    <t>FSFL</t>
  </si>
  <si>
    <t>FSHW</t>
  </si>
  <si>
    <t>Nº de genoas volantes a bordo En Regata</t>
  </si>
  <si>
    <t>Voir Règle IRC - Annexe F "Appendices Sustentateurs"</t>
  </si>
  <si>
    <t>See IRC Rule - Appendix F</t>
  </si>
  <si>
    <t>Regla IRC - Appendix F</t>
  </si>
  <si>
    <t>Regra IRC - Appendix F</t>
  </si>
  <si>
    <t>NOUVEAU depuis 2021</t>
  </si>
  <si>
    <t>NEW since 2021</t>
  </si>
  <si>
    <t>NUEVO desde 2021</t>
  </si>
  <si>
    <t>Planilha de Revalidação IRC 2023</t>
  </si>
  <si>
    <t>Planilha de Emenda IRC 2023</t>
  </si>
  <si>
    <t>Demande de revalidation de certificat IRC 2024</t>
  </si>
  <si>
    <t>IRC Revalidation form 2024</t>
  </si>
  <si>
    <t>Solicitud de recálculo de certificado IRC 2024</t>
  </si>
  <si>
    <t>Demande de modification de certificat IRC 2024</t>
  </si>
  <si>
    <t xml:space="preserve">IRC 2024 Amendment form </t>
  </si>
  <si>
    <t>Solictud de modificación del certificado IRC 2024</t>
  </si>
  <si>
    <t xml:space="preserve">Nombre de voiles d'avant </t>
  </si>
  <si>
    <t>NOUVEAU - IRC 2024</t>
  </si>
  <si>
    <t>Le Centre de Calcul IRC du Pôle Course du YC FRANCE respecte votre vie privée et utilisera vos données personnelles uniquement à des fins de gestion de votre compte et de fourniture des produits et services que vous nous avez demandés. Ceci inclut la transmission de vos données à votre Autorité de Rating de manière à ce que celle-ci vous fasse parvenir un message vous invitant à revalider votre certificat, et un exemplaire du nouveau Guide IRC. Nous transmettons également vos noms et numéros de certificat à ceux de nos partenaires dont vous bénéficiez des offres, ceci afin d'activer et de valider ces offres. Nous ne vendrons pas ni ne transmettrons pas vos données personnelles.</t>
  </si>
  <si>
    <t>The Centre de Calcul IRC - Pôle Course du YC FRANCE takes your privacy seriously and will only use your personal information to administer your account and to provide the products and services you have requested from us. This includes providing your details to your IRC Rule Authority to send you reminders to revalidate your certificate, and mail you the new IRC Yearbook.  We will also give your name, certificate number and offer validation code to our IRC Member Offers Partners solely for the purposes of activating and validating your offers. We will not sell or exchange your personal information.</t>
  </si>
  <si>
    <t>El Centre de Calcul IRC - Pole Course du YC FRANCE respeta su privacidad y utilizará sus datos personales únicamente con el fin de administrar su cuenta y proporcionar los productos y servicios que ha solicitado. Esto incluye el reenvío de sus datos a su Autoridad de Rating para que le envíe un mensaje solicitándole que revalide su certificado y una copia de la nueva  la Guía de IRC. También enviamos sus nombres y números de certificado a aquellos de nuestros socios cuyas ofertas recibe para activar y validar estas ofertas. No venderemos ni transmitiremos sus datos personales.</t>
  </si>
  <si>
    <t>Cependant, nous souhaiterions vous adresser occasionnellement par courriel des lettres d'actualité, offres ou promotions émanant du Pôle Course du YC France ou de ses partenaires. Si vous acceptez de recevoir de telles communications, merci de cocher la case ci-contre.</t>
  </si>
  <si>
    <t>However, from time to time we or our IRC Member Offers Partners would also like to contact you by email with newsletters and information on IRC member offers, discounts,  events and other communication from our Member Offer Partners.  If you consent and agree to receive these email communications please tick the box:</t>
  </si>
  <si>
    <t>Sin embargo, nos gustaría enviarle boletines ocasionales, ofertas o promociones del YC FRANCE o sus socios. Si acepta recibir dichas comunicaciones, marque la casilla contraria.</t>
  </si>
  <si>
    <t>Nombre de voiles d'avant à bord qui peuvent être utilisées en course :</t>
  </si>
  <si>
    <t>NEW - IRC 2024</t>
  </si>
  <si>
    <t>NUEVO - IRC 2024</t>
  </si>
  <si>
    <t>A renseigner impérativement</t>
  </si>
  <si>
    <t>To be completed systematically</t>
  </si>
  <si>
    <t>Debe completarse para cualquier solicitud</t>
  </si>
  <si>
    <t>Deve ser preenchido para qualquer solicitação</t>
  </si>
  <si>
    <t>Trinquettes inclues dans le nombre de voiles d'avant</t>
  </si>
  <si>
    <t>Exclus : 1 foc de gors temps RSO et/ou 1 Tourmentin RSO (Voir Règle IRC 21.7.1)</t>
  </si>
  <si>
    <t>Number of Headsails</t>
  </si>
  <si>
    <t>Number of Headsails carried on board while racing</t>
  </si>
  <si>
    <t>Staysayls are included in the number of headsails</t>
  </si>
  <si>
    <t>Exclude: 1 OSR Heavy Weather Jib and/or 1 OPSR Strom Jib. See IRC Rule 21.7.1</t>
  </si>
  <si>
    <t>Numero de velas de proa</t>
  </si>
  <si>
    <t>Numero de velas de proa a bordo que pueden ser utilizadas en regata :</t>
  </si>
  <si>
    <t>Velas de estay incluidas</t>
  </si>
  <si>
    <t>Excluidos : 1 foque de tiempo duro para condiciones meteologicas adversas (OSR) y/o 1 foque de Tiempo duro para tormentas (OSR). Ver Regla IRC 21.7.1</t>
  </si>
  <si>
    <t>Indiquer uniquement les données soumises au test (sauf indication spécifique en marge gauche)</t>
  </si>
  <si>
    <t>Enter only the data submitted for Trial</t>
  </si>
  <si>
    <t>Introducir únicamente los datos sometidos a prueba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</si>
</sst>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 &quot;##&quot; &quot;##&quot; &quot;##&quot; &quot;##"/>
    <numFmt numFmtId="165" formatCode="00000"/>
  </numFmts>
  <fonts count="34" x14ac:knownFonts="1">
    <font>
      <sz val="10"/>
      <name val="Arial"/>
    </font>
    <font>
      <b/>
      <sz val="10"/>
      <name val="Arial"/>
      <family val="2"/>
    </font>
    <font>
      <b/>
      <sz val="20"/>
      <name val="Arial"/>
      <family val="2"/>
    </font>
    <font>
      <sz val="8"/>
      <name val="Arial"/>
      <family val="2"/>
    </font>
    <font>
      <sz val="10"/>
      <name val="Arial"/>
      <family val="2"/>
    </font>
    <font>
      <b/>
      <sz val="12"/>
      <name val="Arial"/>
      <family val="2"/>
    </font>
    <font>
      <sz val="10"/>
      <color indexed="10"/>
      <name val="Arial"/>
      <family val="2"/>
    </font>
    <font>
      <sz val="10"/>
      <color indexed="12"/>
      <name val="Arial"/>
      <family val="2"/>
    </font>
    <font>
      <b/>
      <sz val="10"/>
      <color indexed="10"/>
      <name val="Arial"/>
      <family val="2"/>
    </font>
    <font>
      <b/>
      <u/>
      <sz val="10"/>
      <color indexed="10"/>
      <name val="Arial"/>
      <family val="2"/>
    </font>
    <font>
      <sz val="10"/>
      <color indexed="9"/>
      <name val="Arial"/>
      <family val="2"/>
    </font>
    <font>
      <b/>
      <sz val="72"/>
      <color indexed="9"/>
      <name val="Arial"/>
      <family val="2"/>
    </font>
    <font>
      <sz val="10"/>
      <color indexed="48"/>
      <name val="Arial"/>
      <family val="2"/>
    </font>
    <font>
      <sz val="12"/>
      <name val="Arial"/>
      <family val="2"/>
    </font>
    <font>
      <b/>
      <sz val="14"/>
      <name val="Arial"/>
      <family val="2"/>
    </font>
    <font>
      <i/>
      <sz val="10"/>
      <name val="Arial"/>
      <family val="2"/>
    </font>
    <font>
      <b/>
      <i/>
      <sz val="10"/>
      <name val="Arial"/>
      <family val="2"/>
    </font>
    <font>
      <sz val="10"/>
      <color indexed="30"/>
      <name val="Arial"/>
      <family val="2"/>
    </font>
    <font>
      <strike/>
      <sz val="10"/>
      <name val="Arial"/>
      <family val="2"/>
    </font>
    <font>
      <b/>
      <i/>
      <sz val="8"/>
      <color indexed="10"/>
      <name val="Arial"/>
      <family val="2"/>
    </font>
    <font>
      <sz val="9"/>
      <name val="Arial"/>
      <family val="2"/>
    </font>
    <font>
      <sz val="10"/>
      <name val="Times New Roman"/>
      <family val="1"/>
    </font>
    <font>
      <sz val="10"/>
      <color theme="0"/>
      <name val="Arial"/>
      <family val="2"/>
    </font>
    <font>
      <b/>
      <sz val="10"/>
      <color rgb="FFFF0000"/>
      <name val="Arial"/>
      <family val="2"/>
    </font>
    <font>
      <sz val="10"/>
      <color rgb="FFFF0000"/>
      <name val="Arial"/>
      <family val="2"/>
    </font>
    <font>
      <i/>
      <sz val="10"/>
      <color rgb="FFFF0000"/>
      <name val="Arial"/>
      <family val="2"/>
    </font>
    <font>
      <sz val="10"/>
      <color rgb="FF00B050"/>
      <name val="Arial"/>
      <family val="2"/>
    </font>
    <font>
      <sz val="11"/>
      <color rgb="FF00B050"/>
      <name val="Calibri"/>
      <family val="2"/>
      <scheme val="minor"/>
    </font>
    <font>
      <sz val="9"/>
      <color rgb="FF00B050"/>
      <name val="Arial"/>
      <family val="2"/>
    </font>
    <font>
      <sz val="10"/>
      <color rgb="FF00B050"/>
      <name val="Calibri"/>
      <family val="2"/>
      <scheme val="minor"/>
    </font>
    <font>
      <b/>
      <sz val="10"/>
      <color rgb="FF00B050"/>
      <name val="Arial"/>
      <family val="2"/>
    </font>
    <font>
      <sz val="10"/>
      <color theme="3" tint="0.59999389629810485"/>
      <name val="Arial"/>
      <family val="2"/>
    </font>
    <font>
      <sz val="14"/>
      <color rgb="FFFF0000"/>
      <name val="Arial"/>
      <family val="2"/>
    </font>
    <font>
      <sz val="10"/>
      <color rgb="FF0070C0"/>
      <name val="Arial"/>
      <family val="2"/>
    </font>
  </fonts>
  <fills count="13">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41"/>
        <bgColor indexed="64"/>
      </patternFill>
    </fill>
    <fill>
      <patternFill patternType="solid">
        <fgColor indexed="42"/>
        <bgColor indexed="64"/>
      </patternFill>
    </fill>
    <fill>
      <patternFill patternType="solid">
        <fgColor indexed="55"/>
        <bgColor indexed="64"/>
      </patternFill>
    </fill>
    <fill>
      <patternFill patternType="solid">
        <fgColor theme="0"/>
        <bgColor indexed="64"/>
      </patternFill>
    </fill>
    <fill>
      <patternFill patternType="solid">
        <fgColor theme="8" tint="0.79998168889431442"/>
        <bgColor indexed="64"/>
      </patternFill>
    </fill>
    <fill>
      <patternFill patternType="solid">
        <fgColor rgb="FFCCFFCC"/>
        <bgColor indexed="64"/>
      </patternFill>
    </fill>
    <fill>
      <patternFill patternType="solid">
        <fgColor rgb="FFFFFF99"/>
        <bgColor indexed="64"/>
      </patternFill>
    </fill>
    <fill>
      <patternFill patternType="solid">
        <fgColor theme="9" tint="0.39997558519241921"/>
        <bgColor indexed="64"/>
      </patternFill>
    </fill>
    <fill>
      <patternFill patternType="solid">
        <fgColor rgb="FF92D050"/>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55"/>
      </top>
      <bottom style="thin">
        <color indexed="55"/>
      </bottom>
      <diagonal/>
    </border>
    <border>
      <left/>
      <right/>
      <top style="thin">
        <color indexed="55"/>
      </top>
      <bottom style="thin">
        <color indexed="55"/>
      </bottom>
      <diagonal/>
    </border>
    <border>
      <left/>
      <right style="thin">
        <color indexed="64"/>
      </right>
      <top style="thin">
        <color indexed="55"/>
      </top>
      <bottom style="thin">
        <color indexed="55"/>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55"/>
      </bottom>
      <diagonal/>
    </border>
    <border>
      <left/>
      <right/>
      <top/>
      <bottom style="thin">
        <color indexed="55"/>
      </bottom>
      <diagonal/>
    </border>
    <border>
      <left/>
      <right style="thin">
        <color indexed="64"/>
      </right>
      <top/>
      <bottom style="thin">
        <color indexed="55"/>
      </bottom>
      <diagonal/>
    </border>
    <border>
      <left style="thin">
        <color indexed="64"/>
      </left>
      <right/>
      <top style="thin">
        <color indexed="64"/>
      </top>
      <bottom style="thin">
        <color indexed="55"/>
      </bottom>
      <diagonal/>
    </border>
    <border>
      <left/>
      <right/>
      <top style="thin">
        <color indexed="64"/>
      </top>
      <bottom style="thin">
        <color indexed="55"/>
      </bottom>
      <diagonal/>
    </border>
    <border>
      <left/>
      <right style="thin">
        <color indexed="64"/>
      </right>
      <top style="thin">
        <color indexed="64"/>
      </top>
      <bottom style="thin">
        <color indexed="55"/>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thin">
        <color indexed="64"/>
      </left>
      <right/>
      <top style="medium">
        <color rgb="FFFF0000"/>
      </top>
      <bottom/>
      <diagonal/>
    </border>
    <border>
      <left/>
      <right style="thin">
        <color indexed="64"/>
      </right>
      <top style="medium">
        <color rgb="FFFF0000"/>
      </top>
      <bottom/>
      <diagonal/>
    </border>
    <border>
      <left style="thin">
        <color indexed="64"/>
      </left>
      <right style="thin">
        <color indexed="64"/>
      </right>
      <top style="medium">
        <color rgb="FFFF0000"/>
      </top>
      <bottom style="thin">
        <color indexed="64"/>
      </bottom>
      <diagonal/>
    </border>
    <border>
      <left/>
      <right/>
      <top style="medium">
        <color rgb="FFFF0000"/>
      </top>
      <bottom style="thin">
        <color indexed="64"/>
      </bottom>
      <diagonal/>
    </border>
    <border>
      <left style="thin">
        <color indexed="64"/>
      </left>
      <right/>
      <top/>
      <bottom style="medium">
        <color rgb="FFFF0000"/>
      </bottom>
      <diagonal/>
    </border>
    <border>
      <left style="thin">
        <color indexed="64"/>
      </left>
      <right style="thin">
        <color indexed="64"/>
      </right>
      <top/>
      <bottom style="medium">
        <color rgb="FFFF0000"/>
      </bottom>
      <diagonal/>
    </border>
    <border>
      <left style="medium">
        <color rgb="FFFF0000"/>
      </left>
      <right style="medium">
        <color rgb="FFFF0000"/>
      </right>
      <top style="medium">
        <color rgb="FFFF0000"/>
      </top>
      <bottom/>
      <diagonal/>
    </border>
    <border>
      <left style="medium">
        <color rgb="FFFF0000"/>
      </left>
      <right style="medium">
        <color rgb="FFFF0000"/>
      </right>
      <top/>
      <bottom/>
      <diagonal/>
    </border>
    <border>
      <left style="thin">
        <color indexed="64"/>
      </left>
      <right style="medium">
        <color rgb="FFFF0000"/>
      </right>
      <top style="thin">
        <color indexed="64"/>
      </top>
      <bottom style="thin">
        <color indexed="64"/>
      </bottom>
      <diagonal/>
    </border>
    <border>
      <left/>
      <right style="medium">
        <color rgb="FFFF0000"/>
      </right>
      <top style="thin">
        <color indexed="64"/>
      </top>
      <bottom style="thin">
        <color indexed="64"/>
      </bottom>
      <diagonal/>
    </border>
    <border>
      <left style="thin">
        <color indexed="64"/>
      </left>
      <right style="medium">
        <color rgb="FFFF0000"/>
      </right>
      <top style="medium">
        <color rgb="FFFF0000"/>
      </top>
      <bottom style="thin">
        <color indexed="64"/>
      </bottom>
      <diagonal/>
    </border>
    <border>
      <left style="medium">
        <color rgb="FFFF0000"/>
      </left>
      <right style="thin">
        <color indexed="64"/>
      </right>
      <top style="medium">
        <color rgb="FFFF0000"/>
      </top>
      <bottom/>
      <diagonal/>
    </border>
    <border>
      <left style="medium">
        <color rgb="FFFF0000"/>
      </left>
      <right style="thin">
        <color indexed="64"/>
      </right>
      <top/>
      <bottom/>
      <diagonal/>
    </border>
    <border>
      <left style="medium">
        <color rgb="FFFF0000"/>
      </left>
      <right style="thin">
        <color indexed="64"/>
      </right>
      <top/>
      <bottom style="medium">
        <color rgb="FFFF0000"/>
      </bottom>
      <diagonal/>
    </border>
    <border>
      <left style="medium">
        <color rgb="FFFF0000"/>
      </left>
      <right style="medium">
        <color rgb="FFFF0000"/>
      </right>
      <top/>
      <bottom style="medium">
        <color rgb="FFFF0000"/>
      </bottom>
      <diagonal/>
    </border>
  </borders>
  <cellStyleXfs count="1">
    <xf numFmtId="0" fontId="0" fillId="0" borderId="0"/>
  </cellStyleXfs>
  <cellXfs count="287">
    <xf numFmtId="0" fontId="0" fillId="0" borderId="0" xfId="0"/>
    <xf numFmtId="0" fontId="0" fillId="0" borderId="0" xfId="0" applyAlignment="1">
      <alignment horizontal="center" wrapText="1"/>
    </xf>
    <xf numFmtId="0" fontId="0" fillId="0" borderId="0" xfId="0" applyAlignment="1">
      <alignment horizontal="center"/>
    </xf>
    <xf numFmtId="0" fontId="0" fillId="0" borderId="1" xfId="0" applyBorder="1"/>
    <xf numFmtId="0" fontId="4" fillId="0" borderId="0" xfId="0" applyFont="1"/>
    <xf numFmtId="0" fontId="5" fillId="0" borderId="0" xfId="0" applyFont="1" applyAlignment="1">
      <alignment horizontal="center"/>
    </xf>
    <xf numFmtId="0" fontId="0" fillId="2" borderId="1" xfId="0" applyFill="1" applyBorder="1"/>
    <xf numFmtId="0" fontId="0" fillId="3" borderId="2" xfId="0" applyFill="1" applyBorder="1" applyAlignment="1">
      <alignment horizontal="center"/>
    </xf>
    <xf numFmtId="0" fontId="0" fillId="3" borderId="3" xfId="0" applyFill="1" applyBorder="1" applyAlignment="1">
      <alignment horizontal="center"/>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1" fillId="0" borderId="10" xfId="0" applyFont="1" applyBorder="1"/>
    <xf numFmtId="0" fontId="1" fillId="0" borderId="5" xfId="0" applyFont="1" applyBorder="1"/>
    <xf numFmtId="2" fontId="0" fillId="4" borderId="1" xfId="0" applyNumberFormat="1" applyFill="1" applyBorder="1"/>
    <xf numFmtId="0" fontId="7" fillId="0" borderId="0" xfId="0" applyFont="1"/>
    <xf numFmtId="0" fontId="0" fillId="0" borderId="0" xfId="0" applyAlignment="1">
      <alignment horizontal="right"/>
    </xf>
    <xf numFmtId="0" fontId="0" fillId="5" borderId="1" xfId="0" applyFill="1" applyBorder="1"/>
    <xf numFmtId="0" fontId="0" fillId="0" borderId="11" xfId="0" applyBorder="1"/>
    <xf numFmtId="0" fontId="0" fillId="0" borderId="1" xfId="0" applyBorder="1" applyAlignment="1">
      <alignment horizontal="left"/>
    </xf>
    <xf numFmtId="0" fontId="1" fillId="0" borderId="7" xfId="0" applyFont="1" applyBorder="1"/>
    <xf numFmtId="0" fontId="8" fillId="0" borderId="0" xfId="0" applyFont="1"/>
    <xf numFmtId="0" fontId="0" fillId="0" borderId="0" xfId="0" applyAlignment="1">
      <alignment horizontal="left"/>
    </xf>
    <xf numFmtId="0" fontId="0" fillId="0" borderId="12" xfId="0" applyBorder="1"/>
    <xf numFmtId="0" fontId="1" fillId="0" borderId="13" xfId="0" applyFont="1" applyBorder="1"/>
    <xf numFmtId="0" fontId="9" fillId="0" borderId="0" xfId="0" applyFont="1"/>
    <xf numFmtId="0" fontId="8" fillId="0" borderId="8" xfId="0" applyFont="1" applyBorder="1" applyAlignment="1">
      <alignment horizontal="center"/>
    </xf>
    <xf numFmtId="0" fontId="4" fillId="0" borderId="8" xfId="0" applyFont="1" applyBorder="1"/>
    <xf numFmtId="0" fontId="10" fillId="0" borderId="0" xfId="0" applyFont="1"/>
    <xf numFmtId="0" fontId="0" fillId="0" borderId="0" xfId="0" applyAlignment="1">
      <alignment vertical="top" wrapText="1"/>
    </xf>
    <xf numFmtId="0" fontId="2" fillId="3" borderId="0" xfId="0" applyFont="1" applyFill="1" applyAlignment="1">
      <alignment horizontal="center"/>
    </xf>
    <xf numFmtId="0" fontId="1" fillId="0" borderId="0" xfId="0" applyFont="1"/>
    <xf numFmtId="0" fontId="8" fillId="0" borderId="0" xfId="0" applyFont="1" applyAlignment="1">
      <alignment horizontal="center"/>
    </xf>
    <xf numFmtId="0" fontId="3" fillId="0" borderId="0" xfId="0" applyFont="1"/>
    <xf numFmtId="0" fontId="7" fillId="0" borderId="5" xfId="0" applyFont="1" applyBorder="1"/>
    <xf numFmtId="164" fontId="0" fillId="0" borderId="0" xfId="0" applyNumberFormat="1" applyAlignment="1">
      <alignment horizontal="left"/>
    </xf>
    <xf numFmtId="0" fontId="6" fillId="0" borderId="0" xfId="0" applyFont="1" applyAlignment="1">
      <alignment horizontal="center"/>
    </xf>
    <xf numFmtId="2" fontId="8" fillId="0" borderId="0" xfId="0" applyNumberFormat="1" applyFont="1"/>
    <xf numFmtId="0" fontId="0" fillId="0" borderId="0" xfId="0" applyAlignment="1">
      <alignment horizontal="left" wrapText="1"/>
    </xf>
    <xf numFmtId="0" fontId="1" fillId="0" borderId="1" xfId="0" applyFont="1" applyBorder="1" applyAlignment="1">
      <alignment horizontal="right" wrapText="1"/>
    </xf>
    <xf numFmtId="2" fontId="0" fillId="2" borderId="1" xfId="0" applyNumberFormat="1" applyFill="1" applyBorder="1" applyProtection="1">
      <protection locked="0"/>
    </xf>
    <xf numFmtId="0" fontId="0" fillId="2" borderId="1" xfId="0" applyFill="1" applyBorder="1" applyProtection="1">
      <protection locked="0"/>
    </xf>
    <xf numFmtId="0" fontId="0" fillId="5" borderId="1" xfId="0" applyFill="1" applyBorder="1" applyProtection="1">
      <protection locked="0"/>
    </xf>
    <xf numFmtId="0" fontId="0" fillId="5" borderId="2" xfId="0" applyFill="1" applyBorder="1" applyProtection="1">
      <protection locked="0"/>
    </xf>
    <xf numFmtId="0" fontId="0" fillId="5" borderId="1" xfId="0" applyFill="1" applyBorder="1" applyAlignment="1" applyProtection="1">
      <alignment horizontal="center"/>
      <protection locked="0"/>
    </xf>
    <xf numFmtId="0" fontId="0" fillId="5" borderId="14" xfId="0" applyFill="1" applyBorder="1" applyProtection="1">
      <protection locked="0"/>
    </xf>
    <xf numFmtId="0" fontId="0" fillId="5" borderId="6" xfId="0" applyFill="1" applyBorder="1" applyProtection="1">
      <protection locked="0"/>
    </xf>
    <xf numFmtId="0" fontId="7" fillId="0" borderId="0" xfId="0" applyFont="1" applyAlignment="1">
      <alignment vertical="center" wrapText="1"/>
    </xf>
    <xf numFmtId="0" fontId="22" fillId="6" borderId="0" xfId="0" applyFont="1" applyFill="1"/>
    <xf numFmtId="0" fontId="22" fillId="6" borderId="0" xfId="0" applyFont="1" applyFill="1" applyAlignment="1">
      <alignment horizontal="left"/>
    </xf>
    <xf numFmtId="0" fontId="23" fillId="0" borderId="40" xfId="0" applyFont="1" applyBorder="1"/>
    <xf numFmtId="0" fontId="0" fillId="0" borderId="41" xfId="0" applyBorder="1"/>
    <xf numFmtId="0" fontId="23" fillId="0" borderId="41" xfId="0" applyFont="1" applyBorder="1"/>
    <xf numFmtId="0" fontId="0" fillId="0" borderId="42" xfId="0" applyBorder="1"/>
    <xf numFmtId="0" fontId="0" fillId="0" borderId="43" xfId="0" applyBorder="1" applyAlignment="1">
      <alignment horizontal="left" indent="1"/>
    </xf>
    <xf numFmtId="0" fontId="0" fillId="0" borderId="44" xfId="0" applyBorder="1"/>
    <xf numFmtId="0" fontId="0" fillId="0" borderId="45" xfId="0" applyBorder="1"/>
    <xf numFmtId="0" fontId="0" fillId="0" borderId="46" xfId="0" applyBorder="1"/>
    <xf numFmtId="0" fontId="0" fillId="0" borderId="47" xfId="0" applyBorder="1"/>
    <xf numFmtId="0" fontId="23" fillId="0" borderId="0" xfId="0" applyFont="1"/>
    <xf numFmtId="0" fontId="24" fillId="0" borderId="4" xfId="0" applyFont="1" applyBorder="1"/>
    <xf numFmtId="0" fontId="0" fillId="0" borderId="0" xfId="0" applyAlignment="1">
      <alignment vertical="center"/>
    </xf>
    <xf numFmtId="0" fontId="4" fillId="0" borderId="0" xfId="0" applyFont="1" applyAlignment="1">
      <alignment wrapText="1"/>
    </xf>
    <xf numFmtId="0" fontId="23" fillId="0" borderId="0" xfId="0" applyFont="1" applyAlignment="1">
      <alignment horizontal="center"/>
    </xf>
    <xf numFmtId="0" fontId="4" fillId="5" borderId="1" xfId="0" applyFont="1" applyFill="1" applyBorder="1" applyProtection="1">
      <protection locked="0"/>
    </xf>
    <xf numFmtId="0" fontId="0" fillId="0" borderId="5" xfId="0" applyBorder="1" applyAlignment="1">
      <alignment vertical="center"/>
    </xf>
    <xf numFmtId="0" fontId="10" fillId="0" borderId="0" xfId="0" applyFont="1" applyAlignment="1">
      <alignment vertical="center"/>
    </xf>
    <xf numFmtId="0" fontId="10" fillId="0" borderId="6" xfId="0" applyFont="1" applyBorder="1" applyAlignment="1">
      <alignment vertical="center"/>
    </xf>
    <xf numFmtId="0" fontId="18" fillId="0" borderId="0" xfId="0" applyFont="1"/>
    <xf numFmtId="0" fontId="4" fillId="0" borderId="4" xfId="0" applyFont="1" applyBorder="1"/>
    <xf numFmtId="0" fontId="19" fillId="0" borderId="4" xfId="0" applyFont="1" applyBorder="1" applyAlignment="1">
      <alignment horizontal="right" vertical="top"/>
    </xf>
    <xf numFmtId="2" fontId="19" fillId="0" borderId="4" xfId="0" applyNumberFormat="1" applyFont="1" applyBorder="1" applyAlignment="1">
      <alignment horizontal="left" vertical="top"/>
    </xf>
    <xf numFmtId="0" fontId="25" fillId="0" borderId="43" xfId="0" applyFont="1" applyBorder="1" applyAlignment="1">
      <alignment horizontal="left" indent="1"/>
    </xf>
    <xf numFmtId="0" fontId="20" fillId="0" borderId="43" xfId="0" applyFont="1" applyBorder="1" applyAlignment="1">
      <alignment horizontal="left" indent="1"/>
    </xf>
    <xf numFmtId="0" fontId="23" fillId="0" borderId="5" xfId="0" applyFont="1" applyBorder="1" applyAlignment="1">
      <alignment horizontal="left" indent="1"/>
    </xf>
    <xf numFmtId="2" fontId="0" fillId="2" borderId="2" xfId="0" applyNumberFormat="1" applyFill="1" applyBorder="1" applyProtection="1">
      <protection locked="0"/>
    </xf>
    <xf numFmtId="2" fontId="0" fillId="2" borderId="15" xfId="0" applyNumberFormat="1" applyFill="1" applyBorder="1" applyProtection="1">
      <protection locked="0"/>
    </xf>
    <xf numFmtId="0" fontId="0" fillId="0" borderId="48" xfId="0" applyBorder="1"/>
    <xf numFmtId="0" fontId="0" fillId="0" borderId="49" xfId="0" applyBorder="1"/>
    <xf numFmtId="2" fontId="0" fillId="2" borderId="50" xfId="0" applyNumberFormat="1" applyFill="1" applyBorder="1" applyProtection="1">
      <protection locked="0"/>
    </xf>
    <xf numFmtId="0" fontId="0" fillId="0" borderId="51" xfId="0" applyBorder="1"/>
    <xf numFmtId="0" fontId="0" fillId="0" borderId="52" xfId="0" applyBorder="1"/>
    <xf numFmtId="0" fontId="24" fillId="0" borderId="46" xfId="0" applyFont="1" applyBorder="1"/>
    <xf numFmtId="0" fontId="24" fillId="5" borderId="53" xfId="0" applyFont="1" applyFill="1" applyBorder="1" applyProtection="1">
      <protection locked="0"/>
    </xf>
    <xf numFmtId="0" fontId="22" fillId="0" borderId="0" xfId="0" applyFont="1"/>
    <xf numFmtId="1" fontId="0" fillId="0" borderId="0" xfId="0" applyNumberFormat="1"/>
    <xf numFmtId="1" fontId="0" fillId="0" borderId="4" xfId="0" applyNumberFormat="1" applyBorder="1"/>
    <xf numFmtId="0" fontId="0" fillId="0" borderId="2" xfId="0" applyBorder="1"/>
    <xf numFmtId="0" fontId="0" fillId="0" borderId="3" xfId="0" applyBorder="1"/>
    <xf numFmtId="0" fontId="0" fillId="0" borderId="0" xfId="0" applyAlignment="1">
      <alignment vertical="top"/>
    </xf>
    <xf numFmtId="0" fontId="4" fillId="0" borderId="0" xfId="0" applyFont="1" applyAlignment="1">
      <alignment vertical="top"/>
    </xf>
    <xf numFmtId="0" fontId="26" fillId="0" borderId="0" xfId="0" applyFont="1"/>
    <xf numFmtId="1" fontId="26" fillId="0" borderId="16" xfId="0" applyNumberFormat="1" applyFont="1" applyBorder="1"/>
    <xf numFmtId="0" fontId="26" fillId="0" borderId="8" xfId="0" applyFont="1" applyBorder="1"/>
    <xf numFmtId="0" fontId="26" fillId="0" borderId="15" xfId="0" applyFont="1" applyBorder="1"/>
    <xf numFmtId="0" fontId="26" fillId="0" borderId="0" xfId="0" applyFont="1" applyAlignment="1">
      <alignment horizontal="left" vertical="top" wrapText="1"/>
    </xf>
    <xf numFmtId="0" fontId="27" fillId="0" borderId="0" xfId="0" applyFont="1" applyAlignment="1">
      <alignment horizontal="left" vertical="top" wrapText="1"/>
    </xf>
    <xf numFmtId="0" fontId="26" fillId="0" borderId="8" xfId="0" applyFont="1" applyBorder="1" applyAlignment="1">
      <alignment horizontal="left"/>
    </xf>
    <xf numFmtId="1" fontId="0" fillId="0" borderId="17" xfId="0" applyNumberFormat="1" applyBorder="1"/>
    <xf numFmtId="0" fontId="4" fillId="0" borderId="0" xfId="0" applyFont="1" applyAlignment="1">
      <alignment horizontal="left"/>
    </xf>
    <xf numFmtId="0" fontId="26" fillId="0" borderId="0" xfId="0" applyFont="1" applyAlignment="1">
      <alignment vertical="center"/>
    </xf>
    <xf numFmtId="0" fontId="26" fillId="0" borderId="3" xfId="0" applyFont="1" applyBorder="1"/>
    <xf numFmtId="2" fontId="26" fillId="7" borderId="0" xfId="0" applyNumberFormat="1" applyFont="1" applyFill="1"/>
    <xf numFmtId="0" fontId="28" fillId="0" borderId="0" xfId="0" applyFont="1" applyAlignment="1">
      <alignment horizontal="left" vertical="center"/>
    </xf>
    <xf numFmtId="0" fontId="28" fillId="0" borderId="0" xfId="0" applyFont="1" applyAlignment="1">
      <alignment vertical="center"/>
    </xf>
    <xf numFmtId="0" fontId="4" fillId="0" borderId="11" xfId="0" applyFont="1" applyBorder="1"/>
    <xf numFmtId="2" fontId="4" fillId="0" borderId="11" xfId="0" applyNumberFormat="1" applyFont="1" applyBorder="1"/>
    <xf numFmtId="0" fontId="26" fillId="0" borderId="0" xfId="0" applyFont="1" applyAlignment="1">
      <alignment vertical="top"/>
    </xf>
    <xf numFmtId="2" fontId="4" fillId="0" borderId="0" xfId="0" applyNumberFormat="1" applyFont="1"/>
    <xf numFmtId="0" fontId="27" fillId="0" borderId="8" xfId="0" applyFont="1" applyBorder="1" applyAlignment="1">
      <alignment horizontal="left" vertical="top" wrapText="1"/>
    </xf>
    <xf numFmtId="0" fontId="0" fillId="0" borderId="10" xfId="0" applyBorder="1"/>
    <xf numFmtId="0" fontId="4" fillId="0" borderId="5" xfId="0" applyFont="1" applyBorder="1"/>
    <xf numFmtId="0" fontId="26" fillId="0" borderId="4" xfId="0" applyFont="1" applyBorder="1" applyAlignment="1">
      <alignment horizontal="left" vertical="top" wrapText="1"/>
    </xf>
    <xf numFmtId="0" fontId="29" fillId="0" borderId="0" xfId="0" applyFont="1" applyAlignment="1">
      <alignment horizontal="left" vertical="top" wrapText="1"/>
    </xf>
    <xf numFmtId="0" fontId="30" fillId="0" borderId="0" xfId="0" applyFont="1"/>
    <xf numFmtId="0" fontId="30" fillId="8" borderId="0" xfId="0" applyFont="1" applyFill="1"/>
    <xf numFmtId="0" fontId="0" fillId="8" borderId="0" xfId="0" applyFill="1"/>
    <xf numFmtId="0" fontId="26" fillId="8" borderId="0" xfId="0" applyFont="1" applyFill="1"/>
    <xf numFmtId="0" fontId="31" fillId="0" borderId="0" xfId="0" applyFont="1"/>
    <xf numFmtId="0" fontId="31" fillId="7" borderId="0" xfId="0" applyFont="1" applyFill="1"/>
    <xf numFmtId="0" fontId="0" fillId="7" borderId="0" xfId="0" applyFill="1"/>
    <xf numFmtId="0" fontId="29" fillId="0" borderId="8" xfId="0" applyFont="1" applyBorder="1" applyAlignment="1">
      <alignment horizontal="left" vertical="top" wrapText="1"/>
    </xf>
    <xf numFmtId="0" fontId="4" fillId="0" borderId="0" xfId="0" applyFont="1" applyAlignment="1">
      <alignment vertical="center"/>
    </xf>
    <xf numFmtId="0" fontId="21" fillId="0" borderId="0" xfId="0" applyFont="1" applyAlignment="1">
      <alignment vertical="center"/>
    </xf>
    <xf numFmtId="2" fontId="19" fillId="0" borderId="14" xfId="0" applyNumberFormat="1" applyFont="1" applyBorder="1" applyAlignment="1">
      <alignment horizontal="left" vertical="top"/>
    </xf>
    <xf numFmtId="0" fontId="4" fillId="0" borderId="9" xfId="0" applyFont="1" applyBorder="1"/>
    <xf numFmtId="0" fontId="4" fillId="0" borderId="41" xfId="0" applyFont="1" applyBorder="1"/>
    <xf numFmtId="0" fontId="19" fillId="0" borderId="0" xfId="0" applyFont="1" applyAlignment="1">
      <alignment horizontal="right" vertical="top"/>
    </xf>
    <xf numFmtId="2" fontId="19" fillId="0" borderId="0" xfId="0" applyNumberFormat="1" applyFont="1" applyAlignment="1">
      <alignment horizontal="left" vertical="top"/>
    </xf>
    <xf numFmtId="0" fontId="23" fillId="0" borderId="0" xfId="0" applyFont="1" applyAlignment="1">
      <alignment vertical="center"/>
    </xf>
    <xf numFmtId="0" fontId="23" fillId="0" borderId="6" xfId="0" applyFont="1" applyBorder="1" applyAlignment="1">
      <alignment vertical="center"/>
    </xf>
    <xf numFmtId="0" fontId="1" fillId="0" borderId="8" xfId="0" applyFont="1" applyBorder="1"/>
    <xf numFmtId="0" fontId="1" fillId="0" borderId="40" xfId="0" applyFont="1" applyBorder="1"/>
    <xf numFmtId="0" fontId="8" fillId="0" borderId="41" xfId="0" applyFont="1" applyBorder="1" applyAlignment="1">
      <alignment horizontal="center"/>
    </xf>
    <xf numFmtId="0" fontId="19" fillId="0" borderId="41" xfId="0" applyFont="1" applyBorder="1" applyAlignment="1">
      <alignment horizontal="right" vertical="top"/>
    </xf>
    <xf numFmtId="2" fontId="19" fillId="0" borderId="42" xfId="0" applyNumberFormat="1" applyFont="1" applyBorder="1" applyAlignment="1">
      <alignment horizontal="left" vertical="top"/>
    </xf>
    <xf numFmtId="0" fontId="1" fillId="0" borderId="43" xfId="0" applyFont="1" applyBorder="1"/>
    <xf numFmtId="2" fontId="19" fillId="0" borderId="44" xfId="0" applyNumberFormat="1" applyFont="1" applyBorder="1" applyAlignment="1">
      <alignment horizontal="left" vertical="top"/>
    </xf>
    <xf numFmtId="0" fontId="1" fillId="0" borderId="45" xfId="0" applyFont="1" applyBorder="1"/>
    <xf numFmtId="2" fontId="19" fillId="0" borderId="47" xfId="0" applyNumberFormat="1" applyFont="1" applyBorder="1" applyAlignment="1">
      <alignment horizontal="left" vertical="top"/>
    </xf>
    <xf numFmtId="0" fontId="0" fillId="12" borderId="39" xfId="0" applyFill="1" applyBorder="1" applyProtection="1">
      <protection locked="0"/>
    </xf>
    <xf numFmtId="2" fontId="0" fillId="12" borderId="1" xfId="0" applyNumberFormat="1" applyFill="1" applyBorder="1" applyProtection="1">
      <protection locked="0"/>
    </xf>
    <xf numFmtId="0" fontId="23" fillId="0" borderId="4" xfId="0" applyFont="1" applyBorder="1" applyAlignment="1">
      <alignment horizontal="center"/>
    </xf>
    <xf numFmtId="0" fontId="0" fillId="12" borderId="1" xfId="0" applyFill="1" applyBorder="1" applyProtection="1">
      <protection locked="0"/>
    </xf>
    <xf numFmtId="0" fontId="24" fillId="0" borderId="0" xfId="0" applyFont="1" applyAlignment="1">
      <alignment horizontal="left"/>
    </xf>
    <xf numFmtId="0" fontId="4" fillId="0" borderId="0" xfId="0" applyFont="1" applyAlignment="1">
      <alignment horizontal="left" vertical="top"/>
    </xf>
    <xf numFmtId="0" fontId="4" fillId="0" borderId="46" xfId="0" applyFont="1" applyBorder="1" applyAlignment="1">
      <alignment horizontal="left" vertical="top"/>
    </xf>
    <xf numFmtId="0" fontId="0" fillId="2" borderId="18" xfId="0" applyFill="1" applyBorder="1" applyAlignment="1" applyProtection="1">
      <alignment horizontal="center"/>
      <protection locked="0"/>
    </xf>
    <xf numFmtId="0" fontId="0" fillId="2" borderId="19" xfId="0" applyFill="1" applyBorder="1" applyAlignment="1" applyProtection="1">
      <alignment horizontal="center"/>
      <protection locked="0"/>
    </xf>
    <xf numFmtId="0" fontId="0" fillId="2" borderId="20" xfId="0" applyFill="1" applyBorder="1" applyAlignment="1" applyProtection="1">
      <alignment horizontal="center"/>
      <protection locked="0"/>
    </xf>
    <xf numFmtId="0" fontId="4" fillId="9" borderId="13" xfId="0" applyFont="1" applyFill="1" applyBorder="1" applyAlignment="1" applyProtection="1">
      <alignment horizontal="center"/>
      <protection locked="0"/>
    </xf>
    <xf numFmtId="0" fontId="4" fillId="9" borderId="12" xfId="0" applyFont="1" applyFill="1" applyBorder="1" applyAlignment="1" applyProtection="1">
      <alignment horizontal="center"/>
      <protection locked="0"/>
    </xf>
    <xf numFmtId="0" fontId="0" fillId="10" borderId="1" xfId="0" applyFill="1" applyBorder="1" applyAlignment="1" applyProtection="1">
      <alignment horizontal="center"/>
      <protection locked="0"/>
    </xf>
    <xf numFmtId="0" fontId="4" fillId="2" borderId="10" xfId="0" applyFont="1" applyFill="1" applyBorder="1" applyAlignment="1" applyProtection="1">
      <alignment horizontal="left" vertical="top" wrapText="1"/>
      <protection locked="0"/>
    </xf>
    <xf numFmtId="0" fontId="0" fillId="2" borderId="4" xfId="0" applyFill="1" applyBorder="1" applyAlignment="1" applyProtection="1">
      <alignment horizontal="left" vertical="top" wrapText="1"/>
      <protection locked="0"/>
    </xf>
    <xf numFmtId="0" fontId="0" fillId="2" borderId="14" xfId="0" applyFill="1" applyBorder="1" applyAlignment="1" applyProtection="1">
      <alignment horizontal="left" vertical="top" wrapText="1"/>
      <protection locked="0"/>
    </xf>
    <xf numFmtId="0" fontId="4" fillId="2" borderId="5" xfId="0" applyFont="1" applyFill="1" applyBorder="1" applyAlignment="1" applyProtection="1">
      <alignment horizontal="left" vertical="top" wrapText="1"/>
      <protection locked="0"/>
    </xf>
    <xf numFmtId="0" fontId="0" fillId="2" borderId="0" xfId="0" applyFill="1" applyAlignment="1" applyProtection="1">
      <alignment horizontal="left" vertical="top" wrapText="1"/>
      <protection locked="0"/>
    </xf>
    <xf numFmtId="0" fontId="0" fillId="2" borderId="6" xfId="0" applyFill="1" applyBorder="1" applyAlignment="1" applyProtection="1">
      <alignment horizontal="left" vertical="top" wrapText="1"/>
      <protection locked="0"/>
    </xf>
    <xf numFmtId="0" fontId="0" fillId="2" borderId="5" xfId="0" applyFill="1" applyBorder="1" applyAlignment="1" applyProtection="1">
      <alignment horizontal="left" vertical="top" wrapText="1"/>
      <protection locked="0"/>
    </xf>
    <xf numFmtId="0" fontId="0" fillId="2" borderId="7" xfId="0" applyFill="1" applyBorder="1" applyAlignment="1" applyProtection="1">
      <alignment horizontal="left" vertical="top" wrapText="1"/>
      <protection locked="0"/>
    </xf>
    <xf numFmtId="0" fontId="0" fillId="2" borderId="8" xfId="0" applyFill="1" applyBorder="1" applyAlignment="1" applyProtection="1">
      <alignment horizontal="left" vertical="top" wrapText="1"/>
      <protection locked="0"/>
    </xf>
    <xf numFmtId="0" fontId="0" fillId="2" borderId="9" xfId="0" applyFill="1" applyBorder="1" applyAlignment="1" applyProtection="1">
      <alignment horizontal="left" vertical="top" wrapText="1"/>
      <protection locked="0"/>
    </xf>
    <xf numFmtId="0" fontId="5" fillId="5" borderId="21" xfId="0" applyFont="1" applyFill="1" applyBorder="1" applyAlignment="1">
      <alignment horizontal="center"/>
    </xf>
    <xf numFmtId="0" fontId="5" fillId="5" borderId="22" xfId="0" applyFont="1" applyFill="1" applyBorder="1" applyAlignment="1">
      <alignment horizontal="center"/>
    </xf>
    <xf numFmtId="0" fontId="5" fillId="5" borderId="23" xfId="0" applyFont="1" applyFill="1" applyBorder="1" applyAlignment="1">
      <alignment horizontal="center"/>
    </xf>
    <xf numFmtId="0" fontId="0" fillId="0" borderId="0" xfId="0" applyAlignment="1">
      <alignment horizontal="left" vertical="top" wrapText="1"/>
    </xf>
    <xf numFmtId="0" fontId="0" fillId="2" borderId="5" xfId="0" applyFill="1" applyBorder="1" applyAlignment="1" applyProtection="1">
      <alignment horizontal="left"/>
      <protection locked="0"/>
    </xf>
    <xf numFmtId="0" fontId="0" fillId="2" borderId="0" xfId="0" applyFill="1" applyAlignment="1" applyProtection="1">
      <alignment horizontal="left"/>
      <protection locked="0"/>
    </xf>
    <xf numFmtId="0" fontId="0" fillId="2" borderId="6" xfId="0" applyFill="1" applyBorder="1" applyAlignment="1" applyProtection="1">
      <alignment horizontal="left"/>
      <protection locked="0"/>
    </xf>
    <xf numFmtId="0" fontId="0" fillId="2" borderId="18" xfId="0" applyFill="1" applyBorder="1" applyAlignment="1" applyProtection="1">
      <alignment horizontal="left"/>
      <protection locked="0"/>
    </xf>
    <xf numFmtId="0" fontId="0" fillId="2" borderId="19" xfId="0" applyFill="1" applyBorder="1" applyAlignment="1" applyProtection="1">
      <alignment horizontal="left"/>
      <protection locked="0"/>
    </xf>
    <xf numFmtId="0" fontId="0" fillId="2" borderId="20" xfId="0" applyFill="1" applyBorder="1" applyAlignment="1" applyProtection="1">
      <alignment horizontal="left"/>
      <protection locked="0"/>
    </xf>
    <xf numFmtId="165" fontId="0" fillId="2" borderId="18" xfId="0" applyNumberFormat="1" applyFill="1" applyBorder="1" applyAlignment="1" applyProtection="1">
      <alignment horizontal="left"/>
      <protection locked="0"/>
    </xf>
    <xf numFmtId="165" fontId="0" fillId="2" borderId="19" xfId="0" applyNumberFormat="1" applyFill="1" applyBorder="1" applyAlignment="1" applyProtection="1">
      <alignment horizontal="left"/>
      <protection locked="0"/>
    </xf>
    <xf numFmtId="165" fontId="0" fillId="2" borderId="20" xfId="0" applyNumberFormat="1" applyFill="1" applyBorder="1" applyAlignment="1" applyProtection="1">
      <alignment horizontal="left"/>
      <protection locked="0"/>
    </xf>
    <xf numFmtId="0" fontId="0" fillId="0" borderId="3" xfId="0" applyBorder="1" applyAlignment="1">
      <alignment horizontal="left" vertical="center"/>
    </xf>
    <xf numFmtId="164" fontId="0" fillId="2" borderId="24" xfId="0" applyNumberFormat="1" applyFill="1" applyBorder="1" applyAlignment="1" applyProtection="1">
      <alignment horizontal="left"/>
      <protection locked="0"/>
    </xf>
    <xf numFmtId="164" fontId="0" fillId="2" borderId="25" xfId="0" applyNumberFormat="1" applyFill="1" applyBorder="1" applyAlignment="1" applyProtection="1">
      <alignment horizontal="left"/>
      <protection locked="0"/>
    </xf>
    <xf numFmtId="164" fontId="0" fillId="2" borderId="26" xfId="0" applyNumberFormat="1" applyFill="1" applyBorder="1" applyAlignment="1" applyProtection="1">
      <alignment horizontal="left"/>
      <protection locked="0"/>
    </xf>
    <xf numFmtId="0" fontId="32" fillId="0" borderId="0" xfId="0" applyFont="1" applyAlignment="1">
      <alignment horizontal="center" vertical="center"/>
    </xf>
    <xf numFmtId="0" fontId="0" fillId="2" borderId="7" xfId="0" applyFill="1" applyBorder="1" applyAlignment="1" applyProtection="1">
      <alignment horizontal="left"/>
      <protection locked="0"/>
    </xf>
    <xf numFmtId="0" fontId="0" fillId="2" borderId="8" xfId="0" applyFill="1" applyBorder="1" applyAlignment="1" applyProtection="1">
      <alignment horizontal="left"/>
      <protection locked="0"/>
    </xf>
    <xf numFmtId="0" fontId="0" fillId="2" borderId="9" xfId="0" applyFill="1" applyBorder="1" applyAlignment="1" applyProtection="1">
      <alignment horizontal="left"/>
      <protection locked="0"/>
    </xf>
    <xf numFmtId="0" fontId="2" fillId="3" borderId="0" xfId="0" applyFont="1" applyFill="1" applyAlignment="1">
      <alignment horizontal="left" indent="15"/>
    </xf>
    <xf numFmtId="0" fontId="0" fillId="2" borderId="27" xfId="0" applyFill="1" applyBorder="1" applyAlignment="1" applyProtection="1">
      <alignment horizontal="left"/>
      <protection locked="0"/>
    </xf>
    <xf numFmtId="0" fontId="0" fillId="2" borderId="28" xfId="0" applyFill="1" applyBorder="1" applyAlignment="1" applyProtection="1">
      <alignment horizontal="left"/>
      <protection locked="0"/>
    </xf>
    <xf numFmtId="0" fontId="0" fillId="2" borderId="29" xfId="0" applyFill="1" applyBorder="1" applyAlignment="1" applyProtection="1">
      <alignment horizontal="left"/>
      <protection locked="0"/>
    </xf>
    <xf numFmtId="0" fontId="23" fillId="0" borderId="0" xfId="0" applyFont="1" applyAlignment="1">
      <alignment horizontal="right" indent="1"/>
    </xf>
    <xf numFmtId="0" fontId="23" fillId="0" borderId="6" xfId="0" applyFont="1" applyBorder="1" applyAlignment="1">
      <alignment horizontal="right" indent="1"/>
    </xf>
    <xf numFmtId="0" fontId="0" fillId="5" borderId="18" xfId="0" applyFill="1" applyBorder="1" applyAlignment="1" applyProtection="1">
      <alignment horizontal="left"/>
      <protection locked="0"/>
    </xf>
    <xf numFmtId="0" fontId="0" fillId="5" borderId="19" xfId="0" applyFill="1" applyBorder="1" applyAlignment="1" applyProtection="1">
      <alignment horizontal="left"/>
      <protection locked="0"/>
    </xf>
    <xf numFmtId="0" fontId="0" fillId="5" borderId="20" xfId="0" applyFill="1" applyBorder="1" applyAlignment="1" applyProtection="1">
      <alignment horizontal="left"/>
      <protection locked="0"/>
    </xf>
    <xf numFmtId="0" fontId="6" fillId="3" borderId="10" xfId="0" applyFont="1" applyFill="1" applyBorder="1" applyAlignment="1">
      <alignment horizontal="center"/>
    </xf>
    <xf numFmtId="0" fontId="6" fillId="3" borderId="14" xfId="0" applyFont="1" applyFill="1" applyBorder="1" applyAlignment="1">
      <alignment horizontal="center"/>
    </xf>
    <xf numFmtId="0" fontId="6" fillId="3" borderId="5" xfId="0" applyFont="1" applyFill="1" applyBorder="1" applyAlignment="1">
      <alignment horizontal="center"/>
    </xf>
    <xf numFmtId="0" fontId="6" fillId="3" borderId="6" xfId="0" applyFont="1" applyFill="1" applyBorder="1" applyAlignment="1">
      <alignment horizontal="center"/>
    </xf>
    <xf numFmtId="0" fontId="0" fillId="10" borderId="2" xfId="0" applyFill="1" applyBorder="1" applyAlignment="1" applyProtection="1">
      <alignment horizontal="center"/>
      <protection locked="0"/>
    </xf>
    <xf numFmtId="0" fontId="0" fillId="10" borderId="15" xfId="0" applyFill="1" applyBorder="1" applyAlignment="1" applyProtection="1">
      <alignment horizontal="center"/>
      <protection locked="0"/>
    </xf>
    <xf numFmtId="0" fontId="0" fillId="10" borderId="10" xfId="0" applyFill="1" applyBorder="1" applyAlignment="1" applyProtection="1">
      <alignment horizontal="center"/>
      <protection locked="0"/>
    </xf>
    <xf numFmtId="0" fontId="0" fillId="10" borderId="14" xfId="0" applyFill="1" applyBorder="1" applyAlignment="1" applyProtection="1">
      <alignment horizontal="center"/>
      <protection locked="0"/>
    </xf>
    <xf numFmtId="0" fontId="0" fillId="10" borderId="7" xfId="0" applyFill="1" applyBorder="1" applyAlignment="1" applyProtection="1">
      <alignment horizontal="center"/>
      <protection locked="0"/>
    </xf>
    <xf numFmtId="0" fontId="0" fillId="10" borderId="9" xfId="0" applyFill="1" applyBorder="1" applyAlignment="1" applyProtection="1">
      <alignment horizontal="center"/>
      <protection locked="0"/>
    </xf>
    <xf numFmtId="0" fontId="0" fillId="0" borderId="1" xfId="0" applyBorder="1" applyAlignment="1">
      <alignment horizontal="left"/>
    </xf>
    <xf numFmtId="0" fontId="0" fillId="10" borderId="56" xfId="0" applyFill="1" applyBorder="1" applyAlignment="1" applyProtection="1">
      <alignment horizontal="center"/>
      <protection locked="0"/>
    </xf>
    <xf numFmtId="0" fontId="24" fillId="5" borderId="13" xfId="0" applyFont="1" applyFill="1" applyBorder="1" applyAlignment="1" applyProtection="1">
      <alignment horizontal="left" vertical="center" wrapText="1"/>
      <protection locked="0"/>
    </xf>
    <xf numFmtId="0" fontId="24" fillId="5" borderId="11" xfId="0" applyFont="1" applyFill="1" applyBorder="1" applyAlignment="1" applyProtection="1">
      <alignment horizontal="left" vertical="center" wrapText="1"/>
      <protection locked="0"/>
    </xf>
    <xf numFmtId="0" fontId="24" fillId="5" borderId="57" xfId="0" applyFont="1" applyFill="1" applyBorder="1" applyAlignment="1" applyProtection="1">
      <alignment horizontal="left" vertical="center" wrapText="1"/>
      <protection locked="0"/>
    </xf>
    <xf numFmtId="0" fontId="0" fillId="0" borderId="12" xfId="0" applyBorder="1" applyAlignment="1" applyProtection="1">
      <alignment horizontal="center"/>
      <protection locked="0"/>
    </xf>
    <xf numFmtId="0" fontId="0" fillId="0" borderId="1" xfId="0" applyBorder="1" applyAlignment="1" applyProtection="1">
      <alignment horizontal="center"/>
      <protection locked="0"/>
    </xf>
    <xf numFmtId="0" fontId="0" fillId="10" borderId="13" xfId="0" applyFill="1" applyBorder="1" applyAlignment="1" applyProtection="1">
      <alignment horizontal="left"/>
      <protection locked="0"/>
    </xf>
    <xf numFmtId="0" fontId="0" fillId="10" borderId="12" xfId="0" applyFill="1" applyBorder="1" applyAlignment="1" applyProtection="1">
      <alignment horizontal="left"/>
      <protection locked="0"/>
    </xf>
    <xf numFmtId="0" fontId="0" fillId="2" borderId="1" xfId="0" applyFill="1" applyBorder="1" applyAlignment="1" applyProtection="1">
      <alignment horizontal="left"/>
      <protection locked="0"/>
    </xf>
    <xf numFmtId="0" fontId="0" fillId="10" borderId="13" xfId="0" applyFill="1" applyBorder="1" applyAlignment="1" applyProtection="1">
      <alignment horizontal="center"/>
      <protection locked="0"/>
    </xf>
    <xf numFmtId="0" fontId="0" fillId="2" borderId="11" xfId="0" applyFill="1" applyBorder="1" applyAlignment="1" applyProtection="1">
      <alignment horizontal="center"/>
      <protection locked="0"/>
    </xf>
    <xf numFmtId="0" fontId="0" fillId="2" borderId="12" xfId="0" applyFill="1" applyBorder="1" applyAlignment="1" applyProtection="1">
      <alignment horizontal="center"/>
      <protection locked="0"/>
    </xf>
    <xf numFmtId="0" fontId="0" fillId="10" borderId="50" xfId="0" applyFill="1" applyBorder="1" applyAlignment="1" applyProtection="1">
      <alignment horizontal="center"/>
      <protection locked="0"/>
    </xf>
    <xf numFmtId="0" fontId="0" fillId="10" borderId="58" xfId="0" applyFill="1" applyBorder="1" applyAlignment="1" applyProtection="1">
      <alignment horizontal="center"/>
      <protection locked="0"/>
    </xf>
    <xf numFmtId="0" fontId="11" fillId="3" borderId="0" xfId="0" applyFont="1" applyFill="1" applyAlignment="1">
      <alignment horizontal="center"/>
    </xf>
    <xf numFmtId="0" fontId="5" fillId="5" borderId="21" xfId="0" applyFont="1" applyFill="1" applyBorder="1" applyAlignment="1">
      <alignment horizontal="center" vertical="center"/>
    </xf>
    <xf numFmtId="0" fontId="5" fillId="5" borderId="22" xfId="0" applyFont="1" applyFill="1" applyBorder="1" applyAlignment="1">
      <alignment horizontal="center" vertical="center"/>
    </xf>
    <xf numFmtId="0" fontId="5" fillId="5" borderId="23" xfId="0" applyFont="1" applyFill="1" applyBorder="1" applyAlignment="1">
      <alignment horizontal="center" vertical="center"/>
    </xf>
    <xf numFmtId="0" fontId="0" fillId="0" borderId="0" xfId="0" applyAlignment="1">
      <alignment horizontal="left" wrapText="1"/>
    </xf>
    <xf numFmtId="0" fontId="0" fillId="0" borderId="13"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13" fillId="5" borderId="30" xfId="0" applyFont="1" applyFill="1" applyBorder="1" applyAlignment="1" applyProtection="1">
      <alignment horizontal="center" vertical="center"/>
      <protection locked="0"/>
    </xf>
    <xf numFmtId="0" fontId="13" fillId="5" borderId="31" xfId="0" applyFont="1" applyFill="1" applyBorder="1" applyAlignment="1" applyProtection="1">
      <alignment horizontal="center" vertical="center"/>
      <protection locked="0"/>
    </xf>
    <xf numFmtId="0" fontId="13" fillId="5" borderId="32" xfId="0" applyFont="1" applyFill="1" applyBorder="1" applyAlignment="1" applyProtection="1">
      <alignment horizontal="center" vertical="center"/>
      <protection locked="0"/>
    </xf>
    <xf numFmtId="0" fontId="13" fillId="5" borderId="33" xfId="0" applyFont="1" applyFill="1" applyBorder="1" applyAlignment="1" applyProtection="1">
      <alignment horizontal="center" vertical="center"/>
      <protection locked="0"/>
    </xf>
    <xf numFmtId="0" fontId="13" fillId="5" borderId="34" xfId="0" applyFont="1" applyFill="1" applyBorder="1" applyAlignment="1" applyProtection="1">
      <alignment horizontal="center" vertical="center"/>
      <protection locked="0"/>
    </xf>
    <xf numFmtId="0" fontId="13" fillId="5" borderId="35" xfId="0" applyFont="1" applyFill="1" applyBorder="1" applyAlignment="1" applyProtection="1">
      <alignment horizontal="center" vertical="center"/>
      <protection locked="0"/>
    </xf>
    <xf numFmtId="0" fontId="14" fillId="11" borderId="30" xfId="0" applyFont="1" applyFill="1" applyBorder="1" applyAlignment="1">
      <alignment horizontal="center" vertical="center"/>
    </xf>
    <xf numFmtId="0" fontId="14" fillId="11" borderId="31" xfId="0" applyFont="1" applyFill="1" applyBorder="1" applyAlignment="1">
      <alignment horizontal="center" vertical="center"/>
    </xf>
    <xf numFmtId="0" fontId="14" fillId="11" borderId="32" xfId="0" applyFont="1" applyFill="1" applyBorder="1" applyAlignment="1">
      <alignment horizontal="center" vertical="center"/>
    </xf>
    <xf numFmtId="0" fontId="14" fillId="11" borderId="33" xfId="0" applyFont="1" applyFill="1" applyBorder="1" applyAlignment="1">
      <alignment horizontal="center" vertical="center"/>
    </xf>
    <xf numFmtId="0" fontId="14" fillId="11" borderId="34" xfId="0" applyFont="1" applyFill="1" applyBorder="1" applyAlignment="1">
      <alignment horizontal="center" vertical="center"/>
    </xf>
    <xf numFmtId="0" fontId="14" fillId="11" borderId="35" xfId="0" applyFont="1" applyFill="1" applyBorder="1" applyAlignment="1">
      <alignment horizontal="center" vertical="center"/>
    </xf>
    <xf numFmtId="0" fontId="0" fillId="0" borderId="14" xfId="0" applyBorder="1" applyAlignment="1" applyProtection="1">
      <alignment horizontal="center"/>
      <protection locked="0"/>
    </xf>
    <xf numFmtId="0" fontId="0" fillId="0" borderId="2" xfId="0" applyBorder="1" applyAlignment="1" applyProtection="1">
      <alignment horizontal="center"/>
      <protection locked="0"/>
    </xf>
    <xf numFmtId="0" fontId="6" fillId="5" borderId="13" xfId="0" applyFont="1" applyFill="1" applyBorder="1" applyAlignment="1" applyProtection="1">
      <alignment horizontal="left" vertical="center" wrapText="1"/>
      <protection locked="0"/>
    </xf>
    <xf numFmtId="0" fontId="6" fillId="5" borderId="11" xfId="0" applyFont="1" applyFill="1" applyBorder="1" applyAlignment="1" applyProtection="1">
      <alignment horizontal="left" vertical="center" wrapText="1"/>
      <protection locked="0"/>
    </xf>
    <xf numFmtId="0" fontId="6" fillId="5" borderId="12" xfId="0" applyFont="1" applyFill="1" applyBorder="1" applyAlignment="1" applyProtection="1">
      <alignment horizontal="left" vertical="center" wrapText="1"/>
      <protection locked="0"/>
    </xf>
    <xf numFmtId="0" fontId="12" fillId="2" borderId="13" xfId="0" applyFont="1" applyFill="1" applyBorder="1" applyAlignment="1" applyProtection="1">
      <alignment horizontal="center" wrapText="1"/>
      <protection locked="0"/>
    </xf>
    <xf numFmtId="0" fontId="12" fillId="2" borderId="12" xfId="0" applyFont="1" applyFill="1" applyBorder="1" applyAlignment="1" applyProtection="1">
      <alignment horizontal="center" wrapText="1"/>
      <protection locked="0"/>
    </xf>
    <xf numFmtId="0" fontId="0" fillId="0" borderId="10" xfId="0" applyBorder="1" applyAlignment="1">
      <alignment horizontal="left" vertical="top" wrapText="1"/>
    </xf>
    <xf numFmtId="0" fontId="0" fillId="0" borderId="4" xfId="0" applyBorder="1" applyAlignment="1">
      <alignment horizontal="left" vertical="top" wrapText="1"/>
    </xf>
    <xf numFmtId="0" fontId="0" fillId="0" borderId="1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33" fillId="0" borderId="5" xfId="0" applyFont="1" applyBorder="1" applyAlignment="1">
      <alignment horizontal="left" vertical="top" wrapText="1"/>
    </xf>
    <xf numFmtId="0" fontId="33" fillId="0" borderId="0" xfId="0" applyFont="1" applyAlignment="1">
      <alignment horizontal="left" vertical="top" wrapText="1"/>
    </xf>
    <xf numFmtId="0" fontId="33" fillId="0" borderId="6" xfId="0" applyFont="1" applyBorder="1" applyAlignment="1">
      <alignment horizontal="left" vertical="top" wrapText="1"/>
    </xf>
    <xf numFmtId="0" fontId="33" fillId="0" borderId="7" xfId="0" applyFont="1" applyBorder="1" applyAlignment="1">
      <alignment horizontal="left" vertical="top" wrapText="1"/>
    </xf>
    <xf numFmtId="0" fontId="33" fillId="0" borderId="8" xfId="0" applyFont="1" applyBorder="1" applyAlignment="1">
      <alignment horizontal="left" vertical="top" wrapText="1"/>
    </xf>
    <xf numFmtId="0" fontId="33" fillId="0" borderId="9" xfId="0" applyFont="1" applyBorder="1" applyAlignment="1">
      <alignment horizontal="left" vertical="top" wrapText="1"/>
    </xf>
    <xf numFmtId="0" fontId="7" fillId="0" borderId="10" xfId="0" applyFont="1" applyBorder="1" applyAlignment="1">
      <alignment horizontal="left" vertical="center" wrapText="1"/>
    </xf>
    <xf numFmtId="0" fontId="7" fillId="0" borderId="4" xfId="0" applyFont="1" applyBorder="1" applyAlignment="1">
      <alignment horizontal="left" vertical="center" wrapText="1"/>
    </xf>
    <xf numFmtId="0" fontId="7" fillId="0" borderId="14" xfId="0" applyFont="1" applyBorder="1" applyAlignment="1">
      <alignment horizontal="left" vertical="center" wrapText="1"/>
    </xf>
    <xf numFmtId="0" fontId="7" fillId="0" borderId="5" xfId="0" applyFont="1" applyBorder="1" applyAlignment="1">
      <alignment horizontal="left" vertical="center" wrapText="1"/>
    </xf>
    <xf numFmtId="0" fontId="7" fillId="0" borderId="0" xfId="0" applyFont="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4" fillId="0" borderId="4" xfId="0" applyFont="1" applyBorder="1" applyAlignment="1">
      <alignment horizontal="left" wrapText="1"/>
    </xf>
    <xf numFmtId="0" fontId="23" fillId="0" borderId="59" xfId="0" applyFont="1" applyBorder="1" applyAlignment="1">
      <alignment horizontal="center" vertical="center" wrapText="1"/>
    </xf>
    <xf numFmtId="0" fontId="23" fillId="0" borderId="60" xfId="0" applyFont="1" applyBorder="1" applyAlignment="1">
      <alignment horizontal="center" vertical="center" wrapText="1"/>
    </xf>
    <xf numFmtId="0" fontId="23" fillId="0" borderId="61" xfId="0" applyFont="1" applyBorder="1" applyAlignment="1">
      <alignment horizontal="center" vertical="center" wrapText="1"/>
    </xf>
    <xf numFmtId="0" fontId="1" fillId="3" borderId="13" xfId="0" applyFont="1" applyFill="1" applyBorder="1" applyAlignment="1">
      <alignment horizontal="left"/>
    </xf>
    <xf numFmtId="0" fontId="1" fillId="3" borderId="11" xfId="0" applyFont="1" applyFill="1" applyBorder="1" applyAlignment="1">
      <alignment horizontal="left"/>
    </xf>
    <xf numFmtId="0" fontId="1" fillId="3" borderId="12" xfId="0" applyFont="1" applyFill="1" applyBorder="1" applyAlignment="1">
      <alignment horizontal="left"/>
    </xf>
    <xf numFmtId="0" fontId="4" fillId="0" borderId="0" xfId="0" applyFont="1" applyAlignment="1">
      <alignment horizontal="left" wrapText="1"/>
    </xf>
    <xf numFmtId="0" fontId="8" fillId="0" borderId="13" xfId="0" applyFont="1" applyBorder="1" applyAlignment="1">
      <alignment horizontal="left"/>
    </xf>
    <xf numFmtId="0" fontId="8" fillId="0" borderId="12" xfId="0" applyFont="1" applyBorder="1" applyAlignment="1">
      <alignment horizontal="left"/>
    </xf>
    <xf numFmtId="0" fontId="1" fillId="8" borderId="36" xfId="0" applyFont="1" applyFill="1" applyBorder="1" applyAlignment="1">
      <alignment horizontal="center" vertical="center" textRotation="90"/>
    </xf>
    <xf numFmtId="0" fontId="1" fillId="8" borderId="37" xfId="0" applyFont="1" applyFill="1" applyBorder="1" applyAlignment="1">
      <alignment horizontal="center" vertical="center" textRotation="90"/>
    </xf>
    <xf numFmtId="0" fontId="1" fillId="8" borderId="38" xfId="0" applyFont="1" applyFill="1" applyBorder="1" applyAlignment="1">
      <alignment horizontal="center" vertical="center" textRotation="90"/>
    </xf>
    <xf numFmtId="0" fontId="1" fillId="0" borderId="36" xfId="0" applyFont="1" applyBorder="1" applyAlignment="1">
      <alignment horizontal="center" vertical="center" textRotation="90" wrapText="1"/>
    </xf>
    <xf numFmtId="0" fontId="1" fillId="0" borderId="37" xfId="0" applyFont="1" applyBorder="1" applyAlignment="1">
      <alignment horizontal="center" vertical="center" textRotation="90" wrapText="1"/>
    </xf>
    <xf numFmtId="0" fontId="1" fillId="0" borderId="38" xfId="0" applyFont="1" applyBorder="1" applyAlignment="1">
      <alignment horizontal="center" vertical="center" textRotation="90" wrapText="1"/>
    </xf>
    <xf numFmtId="0" fontId="23" fillId="0" borderId="54" xfId="0" applyFont="1" applyBorder="1" applyAlignment="1">
      <alignment horizontal="center" vertical="center"/>
    </xf>
    <xf numFmtId="0" fontId="23" fillId="0" borderId="55" xfId="0" applyFont="1" applyBorder="1" applyAlignment="1">
      <alignment horizontal="center" vertical="center"/>
    </xf>
    <xf numFmtId="0" fontId="23" fillId="0" borderId="62" xfId="0" applyFont="1" applyBorder="1" applyAlignment="1">
      <alignment horizontal="center" vertical="center"/>
    </xf>
  </cellXfs>
  <cellStyles count="1">
    <cellStyle name="Normal" xfId="0" builtinId="0"/>
  </cellStyles>
  <dxfs count="19">
    <dxf>
      <fill>
        <patternFill>
          <bgColor rgb="FFCCFFCC"/>
        </patternFill>
      </fill>
      <border>
        <left style="thin">
          <color indexed="64"/>
        </left>
        <right style="thin">
          <color indexed="64"/>
        </right>
        <top style="thin">
          <color indexed="64"/>
        </top>
        <bottom style="thin">
          <color indexed="64"/>
        </bottom>
      </border>
    </dxf>
    <dxf>
      <fill>
        <patternFill patternType="lightUp">
          <bgColor theme="5" tint="-0.24994659260841701"/>
        </patternFill>
      </fill>
    </dxf>
    <dxf>
      <fill>
        <patternFill patternType="lightUp">
          <bgColor theme="5" tint="-0.24994659260841701"/>
        </patternFill>
      </fill>
    </dxf>
    <dxf>
      <fill>
        <patternFill patternType="lightUp">
          <bgColor theme="5" tint="-0.24994659260841701"/>
        </patternFill>
      </fill>
    </dxf>
    <dxf>
      <fill>
        <patternFill patternType="lightUp">
          <bgColor theme="5" tint="-0.24994659260841701"/>
        </patternFill>
      </fill>
    </dxf>
    <dxf>
      <fill>
        <patternFill patternType="lightUp">
          <bgColor theme="5" tint="-0.24994659260841701"/>
        </patternFill>
      </fill>
    </dxf>
    <dxf>
      <fill>
        <patternFill patternType="lightUp">
          <bgColor theme="5" tint="-0.24994659260841701"/>
        </patternFill>
      </fill>
    </dxf>
    <dxf>
      <fill>
        <patternFill patternType="lightUp">
          <fgColor theme="1"/>
          <bgColor theme="5" tint="-0.24994659260841701"/>
        </patternFill>
      </fill>
    </dxf>
    <dxf>
      <fill>
        <patternFill patternType="lightUp">
          <fgColor theme="1"/>
          <bgColor theme="5" tint="-0.24994659260841701"/>
        </patternFill>
      </fill>
    </dxf>
    <dxf>
      <fill>
        <patternFill patternType="lightUp">
          <bgColor theme="5" tint="-0.24994659260841701"/>
        </patternFill>
      </fill>
    </dxf>
    <dxf>
      <fill>
        <patternFill patternType="lightUp">
          <bgColor theme="5" tint="-0.24994659260841701"/>
        </patternFill>
      </fill>
    </dxf>
    <dxf>
      <fill>
        <patternFill patternType="lightUp">
          <bgColor theme="5" tint="-0.24994659260841701"/>
        </patternFill>
      </fill>
    </dxf>
    <dxf>
      <fill>
        <patternFill patternType="lightUp">
          <bgColor theme="5" tint="-0.24994659260841701"/>
        </patternFill>
      </fill>
    </dxf>
    <dxf>
      <fill>
        <patternFill patternType="lightUp">
          <bgColor theme="5" tint="-0.24994659260841701"/>
        </patternFill>
      </fill>
    </dxf>
    <dxf>
      <fill>
        <patternFill patternType="lightUp">
          <bgColor theme="5" tint="-0.24994659260841701"/>
        </patternFill>
      </fill>
    </dxf>
    <dxf>
      <font>
        <b/>
        <i val="0"/>
        <color rgb="FFFF0000"/>
      </font>
      <fill>
        <patternFill>
          <bgColor theme="8" tint="0.59996337778862885"/>
        </patternFill>
      </fill>
      <border>
        <left style="thin">
          <color indexed="64"/>
        </left>
        <right style="thin">
          <color indexed="64"/>
        </right>
        <top style="thin">
          <color indexed="64"/>
        </top>
        <bottom style="thin">
          <color indexed="64"/>
        </bottom>
      </border>
    </dxf>
    <dxf>
      <fill>
        <patternFill>
          <bgColor theme="3" tint="0.59996337778862885"/>
        </patternFill>
      </fill>
    </dxf>
    <dxf>
      <fill>
        <patternFill>
          <bgColor theme="7" tint="0.59996337778862885"/>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fmlaLink="$C$356"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38100</xdr:colOff>
          <xdr:row>63</xdr:row>
          <xdr:rowOff>60960</xdr:rowOff>
        </xdr:from>
        <xdr:to>
          <xdr:col>17</xdr:col>
          <xdr:colOff>259080</xdr:colOff>
          <xdr:row>65</xdr:row>
          <xdr:rowOff>15240</xdr:rowOff>
        </xdr:to>
        <xdr:sp macro="" textlink="">
          <xdr:nvSpPr>
            <xdr:cNvPr id="1243" name="Check Box 219" hidden="1">
              <a:extLst>
                <a:ext uri="{63B3BB69-23CF-44E3-9099-C40C66FF867C}">
                  <a14:compatExt spid="_x0000_s1243"/>
                </a:ext>
                <a:ext uri="{FF2B5EF4-FFF2-40B4-BE49-F238E27FC236}">
                  <a16:creationId xmlns:a16="http://schemas.microsoft.com/office/drawing/2014/main" id="{00000000-0008-0000-0000-0000D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7</xdr:col>
      <xdr:colOff>723900</xdr:colOff>
      <xdr:row>1</xdr:row>
      <xdr:rowOff>137160</xdr:rowOff>
    </xdr:from>
    <xdr:to>
      <xdr:col>8</xdr:col>
      <xdr:colOff>1662354</xdr:colOff>
      <xdr:row>6</xdr:row>
      <xdr:rowOff>121920</xdr:rowOff>
    </xdr:to>
    <xdr:pic>
      <xdr:nvPicPr>
        <xdr:cNvPr id="1521" name="Image 2">
          <a:extLst>
            <a:ext uri="{FF2B5EF4-FFF2-40B4-BE49-F238E27FC236}">
              <a16:creationId xmlns:a16="http://schemas.microsoft.com/office/drawing/2014/main" id="{AD211071-57E1-3656-FEC3-5FBF60F5C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50680" y="464820"/>
          <a:ext cx="1729740" cy="822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144780</xdr:colOff>
      <xdr:row>1</xdr:row>
      <xdr:rowOff>30480</xdr:rowOff>
    </xdr:from>
    <xdr:to>
      <xdr:col>1</xdr:col>
      <xdr:colOff>1790700</xdr:colOff>
      <xdr:row>8</xdr:row>
      <xdr:rowOff>30480</xdr:rowOff>
    </xdr:to>
    <xdr:pic>
      <xdr:nvPicPr>
        <xdr:cNvPr id="1522" name="Image 4">
          <a:extLst>
            <a:ext uri="{FF2B5EF4-FFF2-40B4-BE49-F238E27FC236}">
              <a16:creationId xmlns:a16="http://schemas.microsoft.com/office/drawing/2014/main" id="{722AEDDE-CD52-E4FA-1600-AAB759FBF3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8140" y="358140"/>
          <a:ext cx="1645920" cy="1173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1F3F4-AE4D-4A56-B11B-BC539CB05B48}">
  <sheetPr codeName="Feuil1"/>
  <dimension ref="A1:IV356"/>
  <sheetViews>
    <sheetView showGridLines="0" tabSelected="1" zoomScale="83" zoomScaleNormal="102" zoomScaleSheetLayoutView="22" workbookViewId="0">
      <selection activeCell="F15" sqref="F15:I15"/>
    </sheetView>
  </sheetViews>
  <sheetFormatPr baseColWidth="10" defaultRowHeight="13.2" x14ac:dyDescent="0.25"/>
  <cols>
    <col min="1" max="1" width="3.109375" customWidth="1"/>
    <col min="2" max="2" width="35.33203125" customWidth="1"/>
    <col min="3" max="3" width="16.88671875" customWidth="1"/>
    <col min="5" max="5" width="28.5546875" customWidth="1"/>
    <col min="6" max="6" width="21.33203125" customWidth="1"/>
    <col min="7" max="7" width="7.5546875" customWidth="1"/>
    <col min="9" max="9" width="25.44140625" customWidth="1"/>
    <col min="10" max="10" width="10.88671875" customWidth="1"/>
    <col min="11" max="11" width="17.77734375" customWidth="1"/>
    <col min="12" max="12" width="7.6640625" bestFit="1" customWidth="1"/>
    <col min="14" max="14" width="4" customWidth="1"/>
    <col min="15" max="15" width="14.44140625" customWidth="1"/>
    <col min="16" max="16" width="19.109375" customWidth="1"/>
    <col min="17" max="17" width="22.33203125" customWidth="1"/>
    <col min="19" max="19" width="5.33203125" customWidth="1"/>
    <col min="20" max="20" width="3.44140625" style="31" customWidth="1"/>
    <col min="21" max="25" width="11.44140625" style="31" customWidth="1"/>
    <col min="26" max="30" width="11.44140625" customWidth="1"/>
  </cols>
  <sheetData>
    <row r="1" spans="1:19" ht="26.25" customHeight="1" x14ac:dyDescent="0.4">
      <c r="A1" s="187" t="str">
        <f>F10</f>
        <v>IRC Trial form</v>
      </c>
      <c r="B1" s="187"/>
      <c r="C1" s="187"/>
      <c r="D1" s="187"/>
      <c r="E1" s="187"/>
      <c r="F1" s="187"/>
      <c r="G1" s="187"/>
      <c r="H1" s="187"/>
      <c r="I1" s="187"/>
      <c r="J1" s="33"/>
      <c r="K1" s="221" t="str">
        <f>IF($G$154=1,"R",IF($G$154=2,Feuil2!$L$2,Feuil2!$M$2))</f>
        <v>T</v>
      </c>
      <c r="L1" s="221"/>
    </row>
    <row r="2" spans="1:19" x14ac:dyDescent="0.25">
      <c r="B2" s="1"/>
      <c r="K2" s="221"/>
      <c r="L2" s="221"/>
    </row>
    <row r="3" spans="1:19" x14ac:dyDescent="0.25">
      <c r="K3" s="221"/>
      <c r="L3" s="221"/>
    </row>
    <row r="4" spans="1:19" x14ac:dyDescent="0.25">
      <c r="K4" s="221"/>
      <c r="L4" s="221"/>
    </row>
    <row r="5" spans="1:19" x14ac:dyDescent="0.25">
      <c r="C5" s="191" t="str">
        <f>Feuil2!N2</f>
        <v>Please select language</v>
      </c>
      <c r="D5" s="191"/>
      <c r="E5" s="192"/>
      <c r="F5" s="67" t="s">
        <v>130</v>
      </c>
      <c r="K5" s="221"/>
      <c r="L5" s="221"/>
    </row>
    <row r="6" spans="1:19" x14ac:dyDescent="0.25">
      <c r="K6" s="221"/>
      <c r="L6" s="221"/>
    </row>
    <row r="7" spans="1:19" x14ac:dyDescent="0.25">
      <c r="E7" s="6"/>
      <c r="F7" t="str">
        <f>Feuil2!F2</f>
        <v>To be completed</v>
      </c>
    </row>
    <row r="8" spans="1:19" x14ac:dyDescent="0.25">
      <c r="E8" s="20"/>
      <c r="F8" t="str">
        <f>Feuil2!G2</f>
        <v>Scroll-down menu</v>
      </c>
    </row>
    <row r="9" spans="1:19" ht="13.8" thickBot="1" x14ac:dyDescent="0.3"/>
    <row r="10" spans="1:19" ht="12.75" customHeight="1" thickTop="1" x14ac:dyDescent="0.25">
      <c r="C10" s="235" t="str">
        <f>Feuil2!H2</f>
        <v>Operation type :</v>
      </c>
      <c r="D10" s="236"/>
      <c r="E10" s="237"/>
      <c r="F10" s="229" t="s">
        <v>239</v>
      </c>
      <c r="G10" s="230"/>
      <c r="H10" s="230"/>
      <c r="I10" s="231"/>
      <c r="L10" s="28"/>
    </row>
    <row r="11" spans="1:19" ht="12.75" customHeight="1" thickBot="1" x14ac:dyDescent="0.3">
      <c r="C11" s="238"/>
      <c r="D11" s="239"/>
      <c r="E11" s="240"/>
      <c r="F11" s="232"/>
      <c r="G11" s="233"/>
      <c r="H11" s="233"/>
      <c r="I11" s="234"/>
      <c r="L11" s="169"/>
      <c r="M11" s="169"/>
      <c r="N11" s="169"/>
      <c r="O11" s="169"/>
      <c r="P11" s="169"/>
      <c r="Q11" s="169"/>
      <c r="R11" s="169"/>
    </row>
    <row r="12" spans="1:19" ht="14.4" thickTop="1" thickBot="1" x14ac:dyDescent="0.3">
      <c r="L12" s="169"/>
      <c r="M12" s="169"/>
      <c r="N12" s="169"/>
      <c r="O12" s="169"/>
      <c r="P12" s="169"/>
      <c r="Q12" s="169"/>
      <c r="R12" s="169"/>
    </row>
    <row r="13" spans="1:19" ht="16.2" thickBot="1" x14ac:dyDescent="0.35">
      <c r="C13" s="166" t="str">
        <f>Feuil2!O2</f>
        <v>YACHT &amp; OWNER</v>
      </c>
      <c r="D13" s="167"/>
      <c r="E13" s="167"/>
      <c r="F13" s="167"/>
      <c r="G13" s="167"/>
      <c r="H13" s="167"/>
      <c r="I13" s="168"/>
      <c r="J13" s="5"/>
      <c r="L13" s="169"/>
      <c r="M13" s="169"/>
      <c r="N13" s="169"/>
      <c r="O13" s="169"/>
      <c r="P13" s="169"/>
      <c r="Q13" s="169"/>
      <c r="R13" s="169"/>
    </row>
    <row r="14" spans="1:19" ht="5.25" customHeight="1" x14ac:dyDescent="0.3">
      <c r="C14" s="5"/>
      <c r="D14" s="5"/>
      <c r="E14" s="5"/>
      <c r="F14" s="5"/>
      <c r="G14" s="5"/>
      <c r="H14" s="5"/>
      <c r="I14" s="5"/>
      <c r="J14" s="5"/>
    </row>
    <row r="15" spans="1:19" ht="13.8" thickBot="1" x14ac:dyDescent="0.3">
      <c r="C15" s="4" t="str">
        <f>Feuil2!P2</f>
        <v>Yacht name :</v>
      </c>
      <c r="F15" s="188"/>
      <c r="G15" s="189"/>
      <c r="H15" s="189"/>
      <c r="I15" s="190"/>
      <c r="J15" s="25"/>
      <c r="K15" s="62" t="str">
        <f>Feuil2!F67</f>
        <v>NEW since 2021</v>
      </c>
      <c r="M15" s="62" t="str">
        <f>Feuil2!F74</f>
        <v>Boats with lifting appendages</v>
      </c>
      <c r="N15" s="62"/>
      <c r="O15" s="62"/>
    </row>
    <row r="16" spans="1:19" ht="12.75" customHeight="1" x14ac:dyDescent="0.25">
      <c r="C16" s="4" t="str">
        <f>Feuil2!Q2</f>
        <v>Design :</v>
      </c>
      <c r="F16" s="173"/>
      <c r="G16" s="174"/>
      <c r="H16" s="174"/>
      <c r="I16" s="175"/>
      <c r="J16" s="25"/>
      <c r="L16" s="53"/>
      <c r="M16" s="54"/>
      <c r="N16" s="55"/>
      <c r="O16" s="55"/>
      <c r="P16" s="54"/>
      <c r="Q16" s="54"/>
      <c r="R16" s="54"/>
      <c r="S16" s="56"/>
    </row>
    <row r="17" spans="3:27" ht="12.75" customHeight="1" x14ac:dyDescent="0.25">
      <c r="C17" s="4" t="str">
        <f>Feuil2!R2</f>
        <v>Sail number :</v>
      </c>
      <c r="F17" s="173"/>
      <c r="G17" s="174"/>
      <c r="H17" s="174"/>
      <c r="I17" s="175"/>
      <c r="J17" s="25"/>
      <c r="L17" s="57" t="str">
        <f>Feuil2!G74</f>
        <v>Is the boat fitted with appendage(s) that create lift?</v>
      </c>
      <c r="R17" s="153" t="s">
        <v>111</v>
      </c>
      <c r="S17" s="154"/>
    </row>
    <row r="18" spans="3:27" x14ac:dyDescent="0.25">
      <c r="C18" s="4" t="str">
        <f>Feuil2!S2</f>
        <v>Number of the last valid IRC certificate :</v>
      </c>
      <c r="F18" s="173"/>
      <c r="G18" s="174"/>
      <c r="H18" s="174"/>
      <c r="I18" s="175"/>
      <c r="J18" s="25"/>
      <c r="L18" s="75" t="str">
        <f>Feuil2!L74</f>
        <v>See IRC Rule - Appendix F</v>
      </c>
      <c r="S18" s="58"/>
    </row>
    <row r="19" spans="3:27" ht="12.75" customHeight="1" x14ac:dyDescent="0.25">
      <c r="C19" s="4" t="str">
        <f>Feuil2!T2</f>
        <v>Year of the last valid certificate :</v>
      </c>
      <c r="F19" s="193" t="s">
        <v>111</v>
      </c>
      <c r="G19" s="194"/>
      <c r="H19" s="194"/>
      <c r="I19" s="195"/>
      <c r="J19" s="25"/>
      <c r="L19" s="76" t="str">
        <f>Feuil2!K74</f>
        <v>If yes, your Rating Authority will contact you further more information and measurements details</v>
      </c>
      <c r="S19" s="58"/>
    </row>
    <row r="20" spans="3:27" ht="13.8" thickBot="1" x14ac:dyDescent="0.3">
      <c r="C20" s="4" t="str">
        <f>Feuil2!U2</f>
        <v>Owner's surname and first name:</v>
      </c>
      <c r="F20" s="173"/>
      <c r="G20" s="174"/>
      <c r="H20" s="174"/>
      <c r="I20" s="175"/>
      <c r="J20" s="25"/>
      <c r="L20" s="59"/>
      <c r="M20" s="60"/>
      <c r="N20" s="60"/>
      <c r="O20" s="60"/>
      <c r="P20" s="60"/>
      <c r="Q20" s="60"/>
      <c r="R20" s="60"/>
      <c r="S20" s="61"/>
    </row>
    <row r="21" spans="3:27" x14ac:dyDescent="0.25">
      <c r="C21" s="4" t="str">
        <f>Feuil2!V2</f>
        <v>Address :</v>
      </c>
      <c r="F21" s="170"/>
      <c r="G21" s="171"/>
      <c r="H21" s="171"/>
      <c r="I21" s="172"/>
      <c r="J21" s="25"/>
    </row>
    <row r="22" spans="3:27" x14ac:dyDescent="0.25">
      <c r="F22" s="170"/>
      <c r="G22" s="171"/>
      <c r="H22" s="171"/>
      <c r="I22" s="172"/>
      <c r="J22" s="25"/>
      <c r="L22" s="272" t="str">
        <f>Feuil2!H44</f>
        <v>Please answer to the 5 following questions :</v>
      </c>
      <c r="M22" s="273"/>
      <c r="N22" s="273"/>
      <c r="O22" s="273"/>
      <c r="P22" s="274"/>
      <c r="S22" s="71"/>
    </row>
    <row r="23" spans="3:27" ht="13.2" customHeight="1" x14ac:dyDescent="0.25">
      <c r="F23" s="170"/>
      <c r="G23" s="171"/>
      <c r="H23" s="171"/>
      <c r="I23" s="172"/>
      <c r="J23" s="25"/>
      <c r="L23" s="206" t="str">
        <f>Feuil2!I44</f>
        <v>1. Did you modify the hull?</v>
      </c>
      <c r="M23" s="206"/>
      <c r="N23" s="206"/>
      <c r="O23" s="206"/>
      <c r="P23" s="206"/>
      <c r="Q23" s="48" t="s">
        <v>111</v>
      </c>
    </row>
    <row r="24" spans="3:27" x14ac:dyDescent="0.25">
      <c r="F24" s="22" t="str">
        <f>Feuil2!W2</f>
        <v>Town :</v>
      </c>
      <c r="G24" s="173"/>
      <c r="H24" s="174"/>
      <c r="I24" s="175"/>
      <c r="J24" s="25"/>
      <c r="M24" s="206" t="str">
        <f>Feuil2!O44</f>
        <v>If yes give details:</v>
      </c>
      <c r="N24" s="206"/>
      <c r="O24" s="215"/>
      <c r="P24" s="215"/>
      <c r="Q24" s="215"/>
      <c r="R24" s="215"/>
    </row>
    <row r="25" spans="3:27" x14ac:dyDescent="0.25">
      <c r="F25" s="22" t="str">
        <f>Feuil2!X2</f>
        <v>Post code :</v>
      </c>
      <c r="G25" s="176"/>
      <c r="H25" s="177"/>
      <c r="I25" s="178"/>
      <c r="J25" s="25"/>
      <c r="L25" s="206" t="str">
        <f>Feuil2!J44</f>
        <v>2. Did you modify interior/accommodation?</v>
      </c>
      <c r="M25" s="206"/>
      <c r="N25" s="206"/>
      <c r="O25" s="206"/>
      <c r="P25" s="206"/>
      <c r="Q25" s="49" t="s">
        <v>111</v>
      </c>
    </row>
    <row r="26" spans="3:27" x14ac:dyDescent="0.25">
      <c r="F26" s="22" t="str">
        <f>Feuil2!Y2</f>
        <v>Country :</v>
      </c>
      <c r="G26" s="150"/>
      <c r="H26" s="151"/>
      <c r="I26" s="152"/>
      <c r="J26" s="25"/>
      <c r="M26" s="206" t="str">
        <f>Feuil2!O44</f>
        <v>If yes give details:</v>
      </c>
      <c r="N26" s="206"/>
      <c r="O26" s="215"/>
      <c r="P26" s="215"/>
      <c r="Q26" s="215"/>
      <c r="R26" s="215"/>
    </row>
    <row r="27" spans="3:27" ht="13.2" customHeight="1" x14ac:dyDescent="0.25">
      <c r="C27" t="str">
        <f>Feuil2!Z2</f>
        <v>Phone number :</v>
      </c>
      <c r="F27" s="180"/>
      <c r="G27" s="181"/>
      <c r="H27" s="181"/>
      <c r="I27" s="182"/>
      <c r="J27" s="38"/>
      <c r="L27" s="206" t="str">
        <f>Feuil2!K44</f>
        <v>3. Did you change/modify the keel or the keel bulb?</v>
      </c>
      <c r="M27" s="206"/>
      <c r="N27" s="206"/>
      <c r="O27" s="206"/>
      <c r="P27" s="206"/>
      <c r="Q27" s="49" t="s">
        <v>111</v>
      </c>
    </row>
    <row r="28" spans="3:27" ht="12.75" customHeight="1" x14ac:dyDescent="0.25">
      <c r="C28" t="str">
        <f>Feuil2!AA2</f>
        <v>Mail (required) :</v>
      </c>
      <c r="F28" s="184"/>
      <c r="G28" s="185"/>
      <c r="H28" s="185"/>
      <c r="I28" s="186"/>
      <c r="J28" s="25"/>
      <c r="M28" s="206" t="str">
        <f>Feuil2!O44</f>
        <v>If yes give details:</v>
      </c>
      <c r="N28" s="206"/>
      <c r="O28" s="215"/>
      <c r="P28" s="215"/>
      <c r="Q28" s="215"/>
      <c r="R28" s="215"/>
      <c r="V28" s="169"/>
      <c r="W28" s="169"/>
      <c r="X28" s="169"/>
      <c r="Y28" s="169"/>
      <c r="Z28" s="169"/>
      <c r="AA28" s="169"/>
    </row>
    <row r="29" spans="3:27" x14ac:dyDescent="0.25">
      <c r="L29" s="206" t="str">
        <f>Feuil2!L44</f>
        <v>4. Did you modify the rig?</v>
      </c>
      <c r="M29" s="206"/>
      <c r="N29" s="206"/>
      <c r="O29" s="206"/>
      <c r="P29" s="206"/>
      <c r="Q29" s="49" t="s">
        <v>111</v>
      </c>
      <c r="V29" s="169"/>
      <c r="W29" s="169"/>
      <c r="X29" s="169"/>
      <c r="Y29" s="169"/>
      <c r="Z29" s="169"/>
      <c r="AA29" s="169"/>
    </row>
    <row r="30" spans="3:27" x14ac:dyDescent="0.25">
      <c r="M30" s="206" t="str">
        <f>Feuil2!O44</f>
        <v>If yes give details:</v>
      </c>
      <c r="N30" s="206"/>
      <c r="O30" s="215"/>
      <c r="P30" s="215"/>
      <c r="Q30" s="215"/>
      <c r="R30" s="215"/>
      <c r="V30" s="169"/>
      <c r="W30" s="169"/>
      <c r="X30" s="169"/>
      <c r="Y30" s="169"/>
      <c r="Z30" s="169"/>
      <c r="AA30" s="169"/>
    </row>
    <row r="31" spans="3:27" ht="17.399999999999999" customHeight="1" x14ac:dyDescent="0.25">
      <c r="C31" s="183" t="str">
        <f>Feuil2!AC9</f>
        <v>Enter only the data submitted for Trial</v>
      </c>
      <c r="D31" s="183"/>
      <c r="E31" s="183"/>
      <c r="F31" s="183"/>
      <c r="G31" s="183"/>
      <c r="H31" s="183"/>
      <c r="I31" s="183"/>
      <c r="L31" s="206" t="str">
        <f>Feuil2!M44</f>
        <v>5. Did you modify/change the rudder(s)?</v>
      </c>
      <c r="M31" s="206"/>
      <c r="N31" s="206"/>
      <c r="O31" s="206"/>
      <c r="P31" s="206"/>
      <c r="Q31" s="49" t="s">
        <v>111</v>
      </c>
    </row>
    <row r="32" spans="3:27" ht="13.8" thickBot="1" x14ac:dyDescent="0.3">
      <c r="M32" s="206" t="str">
        <f>Feuil2!O44</f>
        <v>If yes give details:</v>
      </c>
      <c r="N32" s="206"/>
      <c r="O32" s="215"/>
      <c r="P32" s="215"/>
      <c r="Q32" s="215"/>
      <c r="R32" s="215"/>
    </row>
    <row r="33" spans="2:18" ht="16.2" customHeight="1" thickBot="1" x14ac:dyDescent="0.35">
      <c r="C33" s="166" t="str">
        <f>Feuil2!F16</f>
        <v>AMENDMENT(S)</v>
      </c>
      <c r="D33" s="167"/>
      <c r="E33" s="167"/>
      <c r="F33" s="167"/>
      <c r="G33" s="167"/>
      <c r="H33" s="167"/>
      <c r="I33" s="168"/>
      <c r="J33" s="5"/>
      <c r="M33" s="32"/>
      <c r="N33" s="32"/>
      <c r="O33" s="32"/>
      <c r="P33" s="32"/>
      <c r="Q33" s="32"/>
      <c r="R33" s="32"/>
    </row>
    <row r="34" spans="2:18" ht="4.8" customHeight="1" x14ac:dyDescent="0.25">
      <c r="M34" s="32"/>
      <c r="N34" s="32"/>
      <c r="O34" s="32"/>
      <c r="P34" s="32"/>
      <c r="Q34" s="32"/>
      <c r="R34" s="32"/>
    </row>
    <row r="35" spans="2:18" ht="13.2" customHeight="1" x14ac:dyDescent="0.25">
      <c r="F35" s="7" t="str">
        <f>Feuil2!G16</f>
        <v>Input data</v>
      </c>
      <c r="H35" s="196" t="str">
        <f>Feuil2!I16</f>
        <v>Source of data</v>
      </c>
      <c r="I35" s="197"/>
      <c r="J35" s="39"/>
      <c r="M35" s="32"/>
      <c r="N35" s="32"/>
      <c r="O35" s="32"/>
      <c r="P35" s="32"/>
      <c r="Q35" s="32"/>
      <c r="R35" s="32"/>
    </row>
    <row r="36" spans="2:18" x14ac:dyDescent="0.25">
      <c r="F36" s="8" t="str">
        <f>Feuil2!H16</f>
        <v>(2 decimals)</v>
      </c>
      <c r="H36" s="198" t="str">
        <f>Feuil2!J16</f>
        <v>(Mandatory)</v>
      </c>
      <c r="I36" s="199"/>
      <c r="J36" s="39"/>
      <c r="L36" s="226" t="str">
        <f>Feuil2!N44</f>
        <v>Additional details :</v>
      </c>
      <c r="M36" s="227"/>
      <c r="N36" s="228"/>
    </row>
    <row r="37" spans="2:18" x14ac:dyDescent="0.25">
      <c r="C37" s="15" t="str">
        <f>Feuil2!K16</f>
        <v>Hull :</v>
      </c>
      <c r="D37" s="9" t="s">
        <v>12</v>
      </c>
      <c r="E37" s="9"/>
      <c r="F37" s="43"/>
      <c r="G37" s="9" t="s">
        <v>21</v>
      </c>
      <c r="H37" s="155"/>
      <c r="I37" s="155"/>
      <c r="J37" s="2"/>
      <c r="L37" s="156"/>
      <c r="M37" s="157"/>
      <c r="N37" s="157"/>
      <c r="O37" s="157"/>
      <c r="P37" s="157"/>
      <c r="Q37" s="157"/>
      <c r="R37" s="158"/>
    </row>
    <row r="38" spans="2:18" x14ac:dyDescent="0.25">
      <c r="C38" s="10"/>
      <c r="D38" t="s">
        <v>15</v>
      </c>
      <c r="F38" s="43"/>
      <c r="G38" t="s">
        <v>21</v>
      </c>
      <c r="H38" s="155"/>
      <c r="I38" s="155"/>
      <c r="J38" s="2"/>
      <c r="L38" s="159"/>
      <c r="M38" s="160"/>
      <c r="N38" s="160"/>
      <c r="O38" s="160"/>
      <c r="P38" s="160"/>
      <c r="Q38" s="160"/>
      <c r="R38" s="161"/>
    </row>
    <row r="39" spans="2:18" x14ac:dyDescent="0.25">
      <c r="C39" s="10"/>
      <c r="D39" t="s">
        <v>16</v>
      </c>
      <c r="F39" s="43"/>
      <c r="G39" t="s">
        <v>21</v>
      </c>
      <c r="H39" s="155"/>
      <c r="I39" s="155"/>
      <c r="J39" s="2"/>
      <c r="L39" s="159"/>
      <c r="M39" s="160"/>
      <c r="N39" s="160"/>
      <c r="O39" s="160"/>
      <c r="P39" s="160"/>
      <c r="Q39" s="160"/>
      <c r="R39" s="161"/>
    </row>
    <row r="40" spans="2:18" x14ac:dyDescent="0.25">
      <c r="C40" s="10"/>
      <c r="D40" t="s">
        <v>17</v>
      </c>
      <c r="F40" s="43"/>
      <c r="G40" t="s">
        <v>21</v>
      </c>
      <c r="H40" s="155"/>
      <c r="I40" s="155"/>
      <c r="J40" s="2"/>
      <c r="L40" s="162"/>
      <c r="M40" s="160"/>
      <c r="N40" s="160"/>
      <c r="O40" s="160"/>
      <c r="P40" s="160"/>
      <c r="Q40" s="160"/>
      <c r="R40" s="161"/>
    </row>
    <row r="41" spans="2:18" x14ac:dyDescent="0.25">
      <c r="C41" s="10"/>
      <c r="D41" t="s">
        <v>18</v>
      </c>
      <c r="F41" s="43"/>
      <c r="G41" t="s">
        <v>21</v>
      </c>
      <c r="H41" s="155"/>
      <c r="I41" s="155"/>
      <c r="J41" s="2"/>
      <c r="L41" s="162"/>
      <c r="M41" s="160"/>
      <c r="N41" s="160"/>
      <c r="O41" s="160"/>
      <c r="P41" s="160"/>
      <c r="Q41" s="160"/>
      <c r="R41" s="161"/>
    </row>
    <row r="42" spans="2:18" x14ac:dyDescent="0.25">
      <c r="C42" s="10"/>
      <c r="D42" t="s">
        <v>19</v>
      </c>
      <c r="F42" s="43"/>
      <c r="G42" t="s">
        <v>21</v>
      </c>
      <c r="H42" s="155"/>
      <c r="I42" s="155"/>
      <c r="J42" s="2"/>
      <c r="L42" s="162"/>
      <c r="M42" s="160"/>
      <c r="N42" s="160"/>
      <c r="O42" s="160"/>
      <c r="P42" s="160"/>
      <c r="Q42" s="160"/>
      <c r="R42" s="161"/>
    </row>
    <row r="43" spans="2:18" x14ac:dyDescent="0.25">
      <c r="C43" s="10"/>
      <c r="D43" t="str">
        <f>Feuil2!N16</f>
        <v>Weight*</v>
      </c>
      <c r="F43" s="44"/>
      <c r="G43" t="s">
        <v>22</v>
      </c>
      <c r="H43" s="155"/>
      <c r="I43" s="155"/>
      <c r="J43" s="2"/>
      <c r="L43" s="162"/>
      <c r="M43" s="160"/>
      <c r="N43" s="160"/>
      <c r="O43" s="160"/>
      <c r="P43" s="160"/>
      <c r="Q43" s="160"/>
      <c r="R43" s="161"/>
    </row>
    <row r="44" spans="2:18" x14ac:dyDescent="0.25">
      <c r="C44" s="10"/>
      <c r="D44" s="18" t="str">
        <f>Feuil2!O16</f>
        <v>* Weight certificate required for all weight or overhangs amendment</v>
      </c>
      <c r="I44" s="11"/>
      <c r="L44" s="162"/>
      <c r="M44" s="160"/>
      <c r="N44" s="160"/>
      <c r="O44" s="160"/>
      <c r="P44" s="160"/>
      <c r="Q44" s="160"/>
      <c r="R44" s="161"/>
    </row>
    <row r="45" spans="2:18" x14ac:dyDescent="0.25">
      <c r="C45" s="10"/>
      <c r="D45" t="str">
        <f>Feuil2!P16</f>
        <v>Ballast</v>
      </c>
      <c r="F45" s="44"/>
      <c r="G45" t="s">
        <v>22</v>
      </c>
      <c r="H45" s="155"/>
      <c r="I45" s="155"/>
      <c r="J45" s="2"/>
      <c r="L45" s="162"/>
      <c r="M45" s="160"/>
      <c r="N45" s="160"/>
      <c r="O45" s="160"/>
      <c r="P45" s="160"/>
      <c r="Q45" s="160"/>
      <c r="R45" s="161"/>
    </row>
    <row r="46" spans="2:18" x14ac:dyDescent="0.25">
      <c r="C46" s="10"/>
      <c r="D46" t="str">
        <f>Feuil2!Q16</f>
        <v>Max beam</v>
      </c>
      <c r="F46" s="43"/>
      <c r="G46" t="s">
        <v>21</v>
      </c>
      <c r="H46" s="155"/>
      <c r="I46" s="155"/>
      <c r="J46" s="2"/>
      <c r="L46" s="162"/>
      <c r="M46" s="160"/>
      <c r="N46" s="160"/>
      <c r="O46" s="160"/>
      <c r="P46" s="160"/>
      <c r="Q46" s="160"/>
      <c r="R46" s="161"/>
    </row>
    <row r="47" spans="2:18" x14ac:dyDescent="0.25">
      <c r="C47" s="10"/>
      <c r="D47" t="str">
        <f>Feuil2!R16</f>
        <v>Draft</v>
      </c>
      <c r="F47" s="43"/>
      <c r="G47" t="s">
        <v>21</v>
      </c>
      <c r="H47" s="155"/>
      <c r="I47" s="155"/>
      <c r="J47" s="2"/>
      <c r="L47" s="162"/>
      <c r="M47" s="160"/>
      <c r="N47" s="160"/>
      <c r="O47" s="160"/>
      <c r="P47" s="160"/>
      <c r="Q47" s="160"/>
      <c r="R47" s="161"/>
    </row>
    <row r="48" spans="2:18" x14ac:dyDescent="0.25">
      <c r="B48" s="66"/>
      <c r="C48" s="10"/>
      <c r="D48" t="str">
        <f>Feuil2!S16</f>
        <v>Bulb weight</v>
      </c>
      <c r="F48" s="44"/>
      <c r="G48" t="s">
        <v>22</v>
      </c>
      <c r="H48" s="155"/>
      <c r="I48" s="155"/>
      <c r="J48" s="2"/>
      <c r="L48" s="162"/>
      <c r="M48" s="160"/>
      <c r="N48" s="160"/>
      <c r="O48" s="160"/>
      <c r="P48" s="160"/>
      <c r="Q48" s="160"/>
      <c r="R48" s="161"/>
    </row>
    <row r="49" spans="2:18" x14ac:dyDescent="0.25">
      <c r="C49" s="10"/>
      <c r="D49" s="169" t="str">
        <f>Feuil2!T16</f>
        <v>Material in fin keel ? (IRC 19.6)</v>
      </c>
      <c r="E49" s="169"/>
      <c r="F49" s="200"/>
      <c r="G49" s="179" t="s">
        <v>22</v>
      </c>
      <c r="H49" s="202"/>
      <c r="I49" s="203"/>
      <c r="J49" s="2"/>
      <c r="L49" s="163"/>
      <c r="M49" s="164"/>
      <c r="N49" s="164"/>
      <c r="O49" s="164"/>
      <c r="P49" s="164"/>
      <c r="Q49" s="164"/>
      <c r="R49" s="165"/>
    </row>
    <row r="50" spans="2:18" x14ac:dyDescent="0.25">
      <c r="C50" s="10"/>
      <c r="D50" s="169"/>
      <c r="E50" s="169"/>
      <c r="F50" s="201"/>
      <c r="G50" s="179"/>
      <c r="H50" s="204"/>
      <c r="I50" s="205"/>
      <c r="J50" s="2"/>
    </row>
    <row r="51" spans="2:18" x14ac:dyDescent="0.25">
      <c r="C51" s="16" t="str">
        <f>Feuil2!U16</f>
        <v>Lifting keel :</v>
      </c>
      <c r="I51" s="11"/>
    </row>
    <row r="52" spans="2:18" x14ac:dyDescent="0.25">
      <c r="C52" s="10"/>
      <c r="D52" t="str">
        <f>Feuil2!V16</f>
        <v>Draft board up :</v>
      </c>
      <c r="F52" s="43"/>
      <c r="G52" t="s">
        <v>21</v>
      </c>
      <c r="H52" s="155"/>
      <c r="I52" s="155"/>
      <c r="J52" s="2"/>
      <c r="L52" s="34" t="str">
        <f>Feuil2!L59</f>
        <v>How we use your information</v>
      </c>
    </row>
    <row r="53" spans="2:18" x14ac:dyDescent="0.25">
      <c r="C53" s="12"/>
      <c r="D53" s="13" t="str">
        <f>Feuil2!W16</f>
        <v>Draft board down :</v>
      </c>
      <c r="E53" s="13"/>
      <c r="F53" s="43"/>
      <c r="G53" s="13" t="s">
        <v>21</v>
      </c>
      <c r="H53" s="155"/>
      <c r="I53" s="155"/>
      <c r="J53" s="2"/>
    </row>
    <row r="54" spans="2:18" x14ac:dyDescent="0.25">
      <c r="L54" s="248" t="str">
        <f>Feuil2!M59</f>
        <v>The Centre de Calcul IRC - Pôle Course du YC FRANCE takes your privacy seriously and will only use your personal information to administer your account and to provide the products and services you have requested from us. This includes providing your details to your IRC Rule Authority to send you reminders to revalidate your certificate, and mail you the new IRC Yearbook.  We will also give your name, certificate number and offer validation code to our IRC Member Offers Partners solely for the purposes of activating and validating your offers. We will not sell or exchange your personal information.</v>
      </c>
      <c r="M54" s="249"/>
      <c r="N54" s="249"/>
      <c r="O54" s="249"/>
      <c r="P54" s="249"/>
      <c r="Q54" s="249"/>
      <c r="R54" s="250"/>
    </row>
    <row r="55" spans="2:18" x14ac:dyDescent="0.25">
      <c r="C55" s="15" t="str">
        <f>Feuil2!F23</f>
        <v>Rig :</v>
      </c>
      <c r="D55" s="9" t="s">
        <v>30</v>
      </c>
      <c r="E55" s="9"/>
      <c r="F55" s="43"/>
      <c r="G55" s="9" t="s">
        <v>21</v>
      </c>
      <c r="H55" s="155"/>
      <c r="I55" s="155"/>
      <c r="J55" s="2"/>
      <c r="L55" s="251"/>
      <c r="M55" s="169"/>
      <c r="N55" s="169"/>
      <c r="O55" s="169"/>
      <c r="P55" s="169"/>
      <c r="Q55" s="169"/>
      <c r="R55" s="252"/>
    </row>
    <row r="56" spans="2:18" x14ac:dyDescent="0.25">
      <c r="C56" s="10"/>
      <c r="D56" t="s">
        <v>31</v>
      </c>
      <c r="F56" s="43"/>
      <c r="G56" t="s">
        <v>21</v>
      </c>
      <c r="H56" s="155"/>
      <c r="I56" s="155"/>
      <c r="J56" s="2"/>
      <c r="L56" s="251"/>
      <c r="M56" s="169"/>
      <c r="N56" s="169"/>
      <c r="O56" s="169"/>
      <c r="P56" s="169"/>
      <c r="Q56" s="169"/>
      <c r="R56" s="252"/>
    </row>
    <row r="57" spans="2:18" x14ac:dyDescent="0.25">
      <c r="C57" s="10"/>
      <c r="D57" t="s">
        <v>32</v>
      </c>
      <c r="F57" s="43"/>
      <c r="G57" t="s">
        <v>21</v>
      </c>
      <c r="H57" s="155"/>
      <c r="I57" s="155"/>
      <c r="J57" s="2"/>
      <c r="L57" s="251"/>
      <c r="M57" s="169"/>
      <c r="N57" s="169"/>
      <c r="O57" s="169"/>
      <c r="P57" s="169"/>
      <c r="Q57" s="169"/>
      <c r="R57" s="252"/>
    </row>
    <row r="58" spans="2:18" ht="13.8" thickBot="1" x14ac:dyDescent="0.3">
      <c r="C58" s="10"/>
      <c r="D58" t="s">
        <v>33</v>
      </c>
      <c r="F58" s="78"/>
      <c r="G58" t="s">
        <v>21</v>
      </c>
      <c r="H58" s="200"/>
      <c r="I58" s="200"/>
      <c r="J58" s="2"/>
      <c r="L58" s="251"/>
      <c r="M58" s="169"/>
      <c r="N58" s="169"/>
      <c r="O58" s="169"/>
      <c r="P58" s="169"/>
      <c r="Q58" s="169"/>
      <c r="R58" s="252"/>
    </row>
    <row r="59" spans="2:18" x14ac:dyDescent="0.25">
      <c r="B59" s="269" t="str">
        <f>Feuil2!$AE$9</f>
        <v>To be completed systematically</v>
      </c>
      <c r="C59" s="80"/>
      <c r="D59" s="129" t="str">
        <f>Feuil2!L30</f>
        <v>SPL (Spinnaker pole)</v>
      </c>
      <c r="E59" s="81"/>
      <c r="F59" s="82"/>
      <c r="G59" s="83" t="s">
        <v>21</v>
      </c>
      <c r="H59" s="219"/>
      <c r="I59" s="220"/>
      <c r="J59" s="2"/>
      <c r="L59" s="251"/>
      <c r="M59" s="169"/>
      <c r="N59" s="169"/>
      <c r="O59" s="169"/>
      <c r="P59" s="169"/>
      <c r="Q59" s="169"/>
      <c r="R59" s="252"/>
    </row>
    <row r="60" spans="2:18" ht="13.2" customHeight="1" x14ac:dyDescent="0.25">
      <c r="B60" s="270"/>
      <c r="C60" s="10"/>
      <c r="D60" s="4" t="str">
        <f>Feuil2!M30</f>
        <v>STL (Bowsprit or Spinnaker tacked on deck)</v>
      </c>
      <c r="F60" s="43"/>
      <c r="G60" t="s">
        <v>21</v>
      </c>
      <c r="H60" s="155"/>
      <c r="I60" s="207"/>
      <c r="J60" s="2"/>
      <c r="L60" s="251"/>
      <c r="M60" s="169"/>
      <c r="N60" s="169"/>
      <c r="O60" s="169"/>
      <c r="P60" s="169"/>
      <c r="Q60" s="169"/>
      <c r="R60" s="252"/>
    </row>
    <row r="61" spans="2:18" x14ac:dyDescent="0.25">
      <c r="B61" s="270"/>
      <c r="C61" s="10"/>
      <c r="D61" s="4" t="str">
        <f>Feuil2!P23</f>
        <v>Spinnaker pole, bowsprit,etc…</v>
      </c>
      <c r="F61" s="208" t="s">
        <v>111</v>
      </c>
      <c r="G61" s="209"/>
      <c r="H61" s="209"/>
      <c r="I61" s="210"/>
      <c r="L61" s="68"/>
      <c r="M61" s="64"/>
      <c r="N61" s="64"/>
      <c r="O61" s="64"/>
      <c r="P61" s="64"/>
      <c r="Q61" s="64"/>
      <c r="R61" s="70"/>
    </row>
    <row r="62" spans="2:18" ht="13.8" thickBot="1" x14ac:dyDescent="0.3">
      <c r="B62" s="271"/>
      <c r="C62" s="84"/>
      <c r="D62" s="85" t="str">
        <f>Feuil2!N30</f>
        <v>Whisker pole set to leeward</v>
      </c>
      <c r="E62" s="60"/>
      <c r="F62" s="86" t="s">
        <v>111</v>
      </c>
      <c r="G62" s="60"/>
      <c r="H62" s="60"/>
      <c r="I62" s="61"/>
      <c r="J62" s="2"/>
      <c r="L62" s="253" t="str">
        <f>Feuil2!N59</f>
        <v>However, from time to time we or our IRC Member Offers Partners would also like to contact you by email with newsletters and information on IRC member offers, discounts,  events and other communication from our Member Offer Partners.  If you consent and agree to receive these email communications please tick the box:</v>
      </c>
      <c r="M62" s="254"/>
      <c r="N62" s="254"/>
      <c r="O62" s="254"/>
      <c r="P62" s="254"/>
      <c r="Q62" s="254"/>
      <c r="R62" s="255"/>
    </row>
    <row r="63" spans="2:18" x14ac:dyDescent="0.25">
      <c r="C63" s="16" t="str">
        <f>Feuil2!K23</f>
        <v>Mainsail :</v>
      </c>
      <c r="D63" t="s">
        <v>42</v>
      </c>
      <c r="F63" s="79"/>
      <c r="G63" t="s">
        <v>21</v>
      </c>
      <c r="H63" s="201"/>
      <c r="I63" s="201"/>
      <c r="L63" s="253"/>
      <c r="M63" s="254"/>
      <c r="N63" s="254"/>
      <c r="O63" s="254"/>
      <c r="P63" s="254"/>
      <c r="Q63" s="254"/>
      <c r="R63" s="255"/>
    </row>
    <row r="64" spans="2:18" x14ac:dyDescent="0.25">
      <c r="C64" s="10"/>
      <c r="D64" t="s">
        <v>43</v>
      </c>
      <c r="F64" s="43"/>
      <c r="G64" t="s">
        <v>21</v>
      </c>
      <c r="H64" s="155"/>
      <c r="I64" s="155"/>
      <c r="J64" s="2"/>
      <c r="L64" s="253"/>
      <c r="M64" s="254"/>
      <c r="N64" s="254"/>
      <c r="O64" s="254"/>
      <c r="P64" s="254"/>
      <c r="Q64" s="254"/>
      <c r="R64" s="255"/>
    </row>
    <row r="65" spans="1:23" x14ac:dyDescent="0.25">
      <c r="C65" s="12"/>
      <c r="D65" s="13" t="s">
        <v>44</v>
      </c>
      <c r="E65" s="13"/>
      <c r="F65" s="43"/>
      <c r="G65" s="13" t="s">
        <v>21</v>
      </c>
      <c r="H65" s="155"/>
      <c r="I65" s="155"/>
      <c r="J65" s="2"/>
      <c r="L65" s="253"/>
      <c r="M65" s="254"/>
      <c r="N65" s="254"/>
      <c r="O65" s="254"/>
      <c r="P65" s="254"/>
      <c r="Q65" s="254"/>
      <c r="R65" s="255"/>
    </row>
    <row r="66" spans="1:23" x14ac:dyDescent="0.25">
      <c r="J66" s="2"/>
      <c r="L66" s="256"/>
      <c r="M66" s="257"/>
      <c r="N66" s="257"/>
      <c r="O66" s="257"/>
      <c r="P66" s="257"/>
      <c r="Q66" s="257"/>
      <c r="R66" s="258"/>
    </row>
    <row r="67" spans="1:23" x14ac:dyDescent="0.25">
      <c r="C67" s="15" t="str">
        <f>Feuil2!G23</f>
        <v>Headsail :</v>
      </c>
      <c r="D67" s="72" t="s">
        <v>317</v>
      </c>
      <c r="E67" s="9"/>
      <c r="F67" s="43"/>
      <c r="G67" s="9" t="s">
        <v>21</v>
      </c>
      <c r="H67" s="155"/>
      <c r="I67" s="155"/>
      <c r="J67" s="2"/>
    </row>
    <row r="68" spans="1:23" x14ac:dyDescent="0.25">
      <c r="C68" s="37" t="str">
        <f>Feuil2!H23</f>
        <v>**Please confirm HLUmax even if not changed from the previous certificate.</v>
      </c>
      <c r="E68" s="36"/>
      <c r="I68" s="11"/>
      <c r="J68" s="2"/>
    </row>
    <row r="69" spans="1:23" x14ac:dyDescent="0.25">
      <c r="C69" s="10"/>
      <c r="D69" s="4" t="s">
        <v>318</v>
      </c>
      <c r="F69" s="43"/>
      <c r="G69" t="s">
        <v>21</v>
      </c>
      <c r="H69" s="155"/>
      <c r="I69" s="155"/>
      <c r="L69" s="28" t="str">
        <f>Feuil2!F44</f>
        <v xml:space="preserve">WARNING : </v>
      </c>
    </row>
    <row r="70" spans="1:23" x14ac:dyDescent="0.25">
      <c r="C70" s="10"/>
      <c r="D70" s="4" t="s">
        <v>319</v>
      </c>
      <c r="F70" s="43"/>
      <c r="G70" t="s">
        <v>21</v>
      </c>
      <c r="H70" s="155"/>
      <c r="I70" s="155"/>
      <c r="J70" s="2"/>
      <c r="L70" s="169" t="str">
        <f>Feuil2!G44</f>
        <v>If you have an Endorsed Certificate all data changes require measurments by an approved measurer.</v>
      </c>
      <c r="M70" s="169"/>
      <c r="N70" s="169"/>
      <c r="O70" s="169"/>
      <c r="P70" s="169"/>
      <c r="Q70" s="169"/>
      <c r="R70" s="169"/>
      <c r="S70" s="169"/>
    </row>
    <row r="71" spans="1:23" x14ac:dyDescent="0.25">
      <c r="C71" s="10"/>
      <c r="D71" t="s">
        <v>35</v>
      </c>
      <c r="F71" s="43"/>
      <c r="G71" t="s">
        <v>21</v>
      </c>
      <c r="H71" s="155"/>
      <c r="I71" s="155"/>
      <c r="J71" s="40"/>
      <c r="K71" s="24"/>
      <c r="L71" s="169"/>
      <c r="M71" s="169"/>
      <c r="N71" s="169"/>
      <c r="O71" s="169"/>
      <c r="P71" s="169"/>
      <c r="Q71" s="169"/>
      <c r="R71" s="169"/>
      <c r="S71" s="169"/>
    </row>
    <row r="72" spans="1:23" x14ac:dyDescent="0.25">
      <c r="C72" s="10"/>
      <c r="D72" t="s">
        <v>36</v>
      </c>
      <c r="F72" s="43"/>
      <c r="G72" t="s">
        <v>21</v>
      </c>
      <c r="H72" s="155"/>
      <c r="I72" s="155"/>
      <c r="L72" s="169"/>
      <c r="M72" s="169"/>
      <c r="N72" s="169"/>
      <c r="O72" s="169"/>
      <c r="P72" s="169"/>
      <c r="Q72" s="169"/>
      <c r="R72" s="169"/>
      <c r="S72" s="169"/>
    </row>
    <row r="73" spans="1:23" x14ac:dyDescent="0.25">
      <c r="C73" s="10"/>
      <c r="D73" t="s">
        <v>37</v>
      </c>
      <c r="F73" s="43"/>
      <c r="G73" t="s">
        <v>21</v>
      </c>
      <c r="H73" s="155"/>
      <c r="I73" s="155"/>
      <c r="J73" s="2"/>
      <c r="L73" s="259" t="str">
        <f>Feuil2!F51</f>
        <v>I confirm that the information supplied is correct to the best of my knowledge. I confirm that I have read the IRC Class Rules and agree to comply with them in full. I am aware that the Rating Authority will maintain my rating details on its computer database and I confirm that I have no objection to these data being maintained and used for the purposes of analysis and information.</v>
      </c>
      <c r="M73" s="260"/>
      <c r="N73" s="260"/>
      <c r="O73" s="260"/>
      <c r="P73" s="260"/>
      <c r="Q73" s="260"/>
      <c r="R73" s="261"/>
    </row>
    <row r="74" spans="1:23" x14ac:dyDescent="0.25">
      <c r="C74" s="10"/>
      <c r="F74" s="3" t="str">
        <f>Feuil2!I23</f>
        <v>Calc HSA</v>
      </c>
      <c r="G74" s="17">
        <f>IF($F$75&gt;$I$76,(0.0625*($F$69+$F$75)*(4*$F$70+6*$F$71+3*$F$72+2*$F$73+0.09)),(0.0625*$F$69*(4*$F$70+6*$F$71+3*$F$72+2*$F$73+0.09)))</f>
        <v>0</v>
      </c>
      <c r="H74" t="s">
        <v>39</v>
      </c>
      <c r="I74" s="11"/>
      <c r="J74" s="2"/>
      <c r="L74" s="262"/>
      <c r="M74" s="263"/>
      <c r="N74" s="263"/>
      <c r="O74" s="263"/>
      <c r="P74" s="263"/>
      <c r="Q74" s="263"/>
      <c r="R74" s="264"/>
    </row>
    <row r="75" spans="1:23" x14ac:dyDescent="0.25">
      <c r="C75" s="23"/>
      <c r="D75" s="30" t="str">
        <f>Feuil2!J23</f>
        <v>Foot offset if &gt;7,5% HLP</v>
      </c>
      <c r="E75" s="29"/>
      <c r="F75" s="43"/>
      <c r="G75" s="13" t="s">
        <v>21</v>
      </c>
      <c r="H75" s="155" t="s">
        <v>41</v>
      </c>
      <c r="I75" s="155"/>
      <c r="J75" s="2"/>
      <c r="L75" s="262"/>
      <c r="M75" s="263"/>
      <c r="N75" s="263"/>
      <c r="O75" s="263"/>
      <c r="P75" s="263"/>
      <c r="Q75" s="263"/>
      <c r="R75" s="264"/>
    </row>
    <row r="76" spans="1:23" x14ac:dyDescent="0.25">
      <c r="C76" s="34"/>
      <c r="E76" s="35"/>
      <c r="H76" s="73" t="s">
        <v>338</v>
      </c>
      <c r="I76" s="74">
        <f>0.075*$F$70</f>
        <v>0</v>
      </c>
      <c r="L76" s="262"/>
      <c r="M76" s="263"/>
      <c r="N76" s="263"/>
      <c r="O76" s="263"/>
      <c r="P76" s="263"/>
      <c r="Q76" s="263"/>
      <c r="R76" s="264"/>
    </row>
    <row r="77" spans="1:23" ht="13.8" thickBot="1" x14ac:dyDescent="0.3">
      <c r="A77" s="64"/>
      <c r="C77" s="34"/>
      <c r="E77" s="35"/>
      <c r="H77" s="130"/>
      <c r="I77" s="131"/>
      <c r="J77" s="2"/>
      <c r="L77" s="262"/>
      <c r="M77" s="263"/>
      <c r="N77" s="263"/>
      <c r="O77" s="263"/>
      <c r="P77" s="263"/>
      <c r="Q77" s="263"/>
      <c r="R77" s="264"/>
    </row>
    <row r="78" spans="1:23" s="64" customFormat="1" x14ac:dyDescent="0.25">
      <c r="A78"/>
      <c r="B78" s="284" t="str">
        <f>Feuil2!$AE$9</f>
        <v>To be completed systematically</v>
      </c>
      <c r="C78" s="135" t="str">
        <f>Feuil2!AC2</f>
        <v>Number of Headsails</v>
      </c>
      <c r="D78" s="54"/>
      <c r="E78" s="136"/>
      <c r="F78" s="54"/>
      <c r="G78" s="54"/>
      <c r="H78" s="137"/>
      <c r="I78" s="138"/>
      <c r="L78" s="262"/>
      <c r="M78" s="263"/>
      <c r="N78" s="263"/>
      <c r="O78" s="263"/>
      <c r="P78" s="263"/>
      <c r="Q78" s="263"/>
      <c r="R78" s="264"/>
      <c r="S78" s="69"/>
      <c r="T78" s="69"/>
      <c r="U78" s="69"/>
      <c r="V78" s="69"/>
      <c r="W78" s="69"/>
    </row>
    <row r="79" spans="1:23" ht="13.8" thickBot="1" x14ac:dyDescent="0.3">
      <c r="B79" s="285"/>
      <c r="C79" s="139"/>
      <c r="E79" s="35"/>
      <c r="H79" s="130"/>
      <c r="I79" s="140"/>
      <c r="L79" s="265"/>
      <c r="M79" s="266"/>
      <c r="N79" s="266"/>
      <c r="O79" s="266"/>
      <c r="P79" s="266"/>
      <c r="Q79" s="266"/>
      <c r="R79" s="267"/>
    </row>
    <row r="80" spans="1:23" ht="13.8" thickBot="1" x14ac:dyDescent="0.3">
      <c r="B80" s="285"/>
      <c r="C80" s="139"/>
      <c r="D80" s="147" t="str">
        <f>Feuil2!AD2</f>
        <v>Number of Headsails carried on board while racing</v>
      </c>
      <c r="E80" s="147"/>
      <c r="F80" s="147"/>
      <c r="G80" s="143"/>
      <c r="H80" s="130"/>
      <c r="I80" s="140"/>
      <c r="J80" s="2"/>
      <c r="L80" s="268" t="str">
        <f>Feuil2!G51</f>
        <v>Read and accept:</v>
      </c>
      <c r="M80" s="268"/>
      <c r="N80" s="268"/>
      <c r="O80" s="268"/>
    </row>
    <row r="81" spans="2:19" ht="13.2" customHeight="1" x14ac:dyDescent="0.25">
      <c r="B81" s="285"/>
      <c r="C81" s="139"/>
      <c r="D81" s="4" t="str">
        <f>Feuil2!AE2</f>
        <v>Staysayls are included in the number of headsails</v>
      </c>
      <c r="E81" s="35"/>
      <c r="H81" s="130"/>
      <c r="I81" s="140"/>
      <c r="J81" s="2"/>
    </row>
    <row r="82" spans="2:19" ht="13.2" customHeight="1" x14ac:dyDescent="0.25">
      <c r="B82" s="285"/>
      <c r="C82" s="139"/>
      <c r="D82" s="148" t="str">
        <f>Feuil2!AF2</f>
        <v>Exclude: 1 OSR Heavy Weather Jib and/or 1 OPSR Strom Jib. See IRC Rule 21.7.1</v>
      </c>
      <c r="E82" s="148"/>
      <c r="F82" s="148"/>
      <c r="G82" s="148"/>
      <c r="H82" s="148"/>
      <c r="I82" s="140"/>
      <c r="J82" s="2"/>
      <c r="L82" s="243" t="s">
        <v>161</v>
      </c>
      <c r="M82" s="244"/>
      <c r="N82" s="244"/>
      <c r="O82" s="245"/>
      <c r="P82" s="42" t="str">
        <f>Feuil2!J51</f>
        <v>Name</v>
      </c>
      <c r="Q82" s="246"/>
      <c r="R82" s="247"/>
    </row>
    <row r="83" spans="2:19" ht="13.8" thickBot="1" x14ac:dyDescent="0.3">
      <c r="B83" s="286"/>
      <c r="C83" s="141"/>
      <c r="D83" s="149"/>
      <c r="E83" s="149"/>
      <c r="F83" s="149"/>
      <c r="G83" s="149"/>
      <c r="H83" s="149"/>
      <c r="I83" s="142"/>
      <c r="J83" s="2"/>
    </row>
    <row r="84" spans="2:19" x14ac:dyDescent="0.25">
      <c r="B84" s="132"/>
      <c r="C84" s="134"/>
      <c r="E84" s="35"/>
      <c r="J84" s="2"/>
    </row>
    <row r="85" spans="2:19" x14ac:dyDescent="0.25">
      <c r="B85" s="133"/>
      <c r="C85" s="15" t="str">
        <f>Feuil2!Z23</f>
        <v>Flying Headsail:</v>
      </c>
      <c r="D85" s="63" t="str">
        <f>Feuil2!W23</f>
        <v>No. Of Flying Headsails aboard while racing</v>
      </c>
      <c r="E85" s="145"/>
      <c r="F85" s="144"/>
      <c r="G85" s="9"/>
      <c r="H85" s="211"/>
      <c r="I85" s="212"/>
      <c r="J85" s="2"/>
    </row>
    <row r="86" spans="2:19" x14ac:dyDescent="0.25">
      <c r="B86" s="133"/>
      <c r="C86" s="16"/>
      <c r="D86" s="4" t="s">
        <v>285</v>
      </c>
      <c r="E86" s="35"/>
      <c r="F86" s="43"/>
      <c r="H86" s="155"/>
      <c r="I86" s="155"/>
      <c r="J86" s="2"/>
    </row>
    <row r="87" spans="2:19" x14ac:dyDescent="0.25">
      <c r="B87" s="133"/>
      <c r="C87" s="16"/>
      <c r="D87" s="4" t="s">
        <v>286</v>
      </c>
      <c r="E87" s="35"/>
      <c r="F87" s="43"/>
      <c r="H87" s="155"/>
      <c r="I87" s="155"/>
      <c r="J87" s="2"/>
      <c r="L87" s="32"/>
      <c r="M87" s="32"/>
      <c r="N87" s="32"/>
      <c r="O87" s="32"/>
      <c r="P87" s="32"/>
      <c r="Q87" s="32"/>
      <c r="R87" s="32"/>
      <c r="S87" s="32"/>
    </row>
    <row r="88" spans="2:19" x14ac:dyDescent="0.25">
      <c r="B88" s="66"/>
      <c r="C88" s="16"/>
      <c r="D88" s="4" t="s">
        <v>287</v>
      </c>
      <c r="E88" s="35"/>
      <c r="F88" s="43"/>
      <c r="H88" s="155"/>
      <c r="I88" s="155"/>
      <c r="J88" s="2"/>
      <c r="S88" s="32"/>
    </row>
    <row r="89" spans="2:19" x14ac:dyDescent="0.25">
      <c r="C89" s="16"/>
      <c r="D89" s="4" t="s">
        <v>288</v>
      </c>
      <c r="E89" s="35"/>
      <c r="F89" s="43"/>
      <c r="H89" s="155"/>
      <c r="I89" s="155"/>
      <c r="J89" s="2"/>
      <c r="S89" s="32"/>
    </row>
    <row r="90" spans="2:19" x14ac:dyDescent="0.25">
      <c r="C90" s="16"/>
      <c r="D90" s="4" t="s">
        <v>289</v>
      </c>
      <c r="E90" s="35"/>
      <c r="F90" s="43"/>
      <c r="H90" s="155"/>
      <c r="I90" s="155"/>
      <c r="S90" s="32"/>
    </row>
    <row r="91" spans="2:19" x14ac:dyDescent="0.25">
      <c r="C91" s="16"/>
      <c r="D91" s="4" t="str">
        <f>Feuil2!X23</f>
        <v>FSFL (measured as a spinnaker)</v>
      </c>
      <c r="E91" s="35"/>
      <c r="F91" s="43"/>
      <c r="H91" s="155"/>
      <c r="I91" s="155"/>
      <c r="S91" s="32"/>
    </row>
    <row r="92" spans="2:19" x14ac:dyDescent="0.25">
      <c r="C92" s="16"/>
      <c r="D92" s="4" t="str">
        <f>Feuil2!Y23</f>
        <v>FSHW (measured as a spinnaker)</v>
      </c>
      <c r="E92" s="35"/>
      <c r="F92" s="43"/>
      <c r="H92" s="155"/>
      <c r="I92" s="155"/>
      <c r="J92" s="2"/>
      <c r="S92" s="32"/>
    </row>
    <row r="93" spans="2:19" x14ac:dyDescent="0.25">
      <c r="C93" s="16"/>
      <c r="D93" s="4" t="str">
        <f>Feuil2!V23</f>
        <v>Foot offset if &gt;7,5% FLP</v>
      </c>
      <c r="E93" s="35"/>
      <c r="F93" s="43"/>
      <c r="H93" s="213"/>
      <c r="I93" s="214"/>
      <c r="J93" s="2"/>
      <c r="S93" s="32"/>
    </row>
    <row r="94" spans="2:19" x14ac:dyDescent="0.25">
      <c r="C94" s="16"/>
      <c r="D94" s="4"/>
      <c r="E94" s="35"/>
      <c r="F94" s="4"/>
      <c r="H94" s="73" t="s">
        <v>339</v>
      </c>
      <c r="I94" s="127">
        <f>0.075*$F$87</f>
        <v>0</v>
      </c>
      <c r="J94" s="2"/>
      <c r="S94" s="32"/>
    </row>
    <row r="95" spans="2:19" x14ac:dyDescent="0.25">
      <c r="C95" s="16"/>
      <c r="D95" s="4"/>
      <c r="E95" s="35"/>
      <c r="F95" s="4" t="str">
        <f>Feuil2!F82</f>
        <v>Calc FSA</v>
      </c>
      <c r="G95" s="17">
        <f>0.0625*F86*(4*F87+6*F88+3*F89+2*F90+0.09)</f>
        <v>0</v>
      </c>
      <c r="H95" t="s">
        <v>39</v>
      </c>
      <c r="I95" s="11"/>
      <c r="J95" s="2"/>
      <c r="P95" s="50"/>
      <c r="Q95" s="50"/>
      <c r="R95" s="50"/>
      <c r="S95" s="32"/>
    </row>
    <row r="96" spans="2:19" x14ac:dyDescent="0.25">
      <c r="C96" s="23"/>
      <c r="D96" s="30"/>
      <c r="E96" s="29"/>
      <c r="F96" s="128" t="str">
        <f>Feuil2!G82</f>
        <v>Calc STLFHmax</v>
      </c>
      <c r="G96" s="17">
        <f>F91-(0.25*F57)</f>
        <v>0</v>
      </c>
      <c r="H96" s="276" t="s">
        <v>471</v>
      </c>
      <c r="I96" s="277"/>
      <c r="L96" s="275"/>
      <c r="M96" s="275"/>
      <c r="N96" s="275"/>
      <c r="O96" s="275"/>
      <c r="P96" s="65"/>
      <c r="Q96" s="65"/>
      <c r="R96" s="65"/>
      <c r="S96" s="32"/>
    </row>
    <row r="97" spans="3:19" ht="15.6" x14ac:dyDescent="0.3">
      <c r="J97" s="5"/>
    </row>
    <row r="98" spans="3:19" ht="15" customHeight="1" x14ac:dyDescent="0.25">
      <c r="C98" s="15" t="str">
        <f>Feuil2!N23</f>
        <v>Spinnakers :</v>
      </c>
      <c r="D98" s="63" t="str">
        <f>Feuil2!O23</f>
        <v>No. Of spinnaker aboard while racing</v>
      </c>
      <c r="E98" s="9"/>
      <c r="F98" s="146"/>
      <c r="G98" s="9"/>
      <c r="H98" s="241"/>
      <c r="I98" s="242"/>
    </row>
    <row r="99" spans="3:19" x14ac:dyDescent="0.25">
      <c r="C99" s="10"/>
      <c r="I99" s="11"/>
      <c r="J99" s="41"/>
    </row>
    <row r="100" spans="3:19" x14ac:dyDescent="0.25">
      <c r="C100" s="16" t="str">
        <f>Feuil2!Q23</f>
        <v>Symetric spinnaker :</v>
      </c>
      <c r="E100" t="s">
        <v>45</v>
      </c>
      <c r="F100" s="43"/>
      <c r="G100" t="s">
        <v>21</v>
      </c>
      <c r="H100" s="155"/>
      <c r="I100" s="155"/>
      <c r="J100" s="77" t="str">
        <f>IF(F109&lt;0.75*F108,Feuil2!G89, " ")</f>
        <v xml:space="preserve"> </v>
      </c>
      <c r="K100" s="62"/>
      <c r="L100" s="62"/>
      <c r="M100" s="62"/>
      <c r="N100" s="62"/>
      <c r="O100" s="62"/>
    </row>
    <row r="101" spans="3:19" x14ac:dyDescent="0.25">
      <c r="C101" s="10"/>
      <c r="E101" t="s">
        <v>46</v>
      </c>
      <c r="F101" s="43"/>
      <c r="G101" t="s">
        <v>21</v>
      </c>
      <c r="H101" s="155"/>
      <c r="I101" s="155"/>
    </row>
    <row r="102" spans="3:19" x14ac:dyDescent="0.25">
      <c r="C102" s="10"/>
      <c r="E102" s="4" t="s">
        <v>320</v>
      </c>
      <c r="F102" s="43"/>
      <c r="G102" t="s">
        <v>21</v>
      </c>
      <c r="H102" s="155"/>
      <c r="I102" s="155"/>
    </row>
    <row r="103" spans="3:19" x14ac:dyDescent="0.25">
      <c r="C103" s="10"/>
      <c r="E103" t="s">
        <v>47</v>
      </c>
      <c r="F103" s="43"/>
      <c r="G103" t="s">
        <v>21</v>
      </c>
      <c r="H103" s="155"/>
      <c r="I103" s="155"/>
      <c r="J103" s="2"/>
    </row>
    <row r="104" spans="3:19" x14ac:dyDescent="0.25">
      <c r="C104" s="10"/>
      <c r="D104" s="19" t="str">
        <f>Feuil2!R23</f>
        <v>or</v>
      </c>
      <c r="E104" s="34" t="s">
        <v>48</v>
      </c>
      <c r="F104" s="43"/>
      <c r="G104" t="s">
        <v>39</v>
      </c>
      <c r="H104" s="155"/>
      <c r="I104" s="155"/>
      <c r="J104" s="2"/>
    </row>
    <row r="105" spans="3:19" x14ac:dyDescent="0.25">
      <c r="C105" s="10"/>
      <c r="F105" s="26" t="str">
        <f>Feuil2!S23</f>
        <v>calc SPA</v>
      </c>
      <c r="G105" s="17">
        <f>(($F$100+$F$101)/2)*(($F$102+(4*$F$103))/5)*0.83</f>
        <v>0</v>
      </c>
      <c r="H105" t="s">
        <v>39</v>
      </c>
      <c r="I105" s="11"/>
      <c r="J105" s="2"/>
    </row>
    <row r="106" spans="3:19" x14ac:dyDescent="0.25">
      <c r="C106" s="16" t="str">
        <f>Feuil2!T23</f>
        <v>Asymetric spinnaker :</v>
      </c>
      <c r="E106" t="s">
        <v>50</v>
      </c>
      <c r="F106" s="43"/>
      <c r="G106" t="s">
        <v>21</v>
      </c>
      <c r="H106" s="155"/>
      <c r="I106" s="155"/>
      <c r="J106" s="2"/>
    </row>
    <row r="107" spans="3:19" x14ac:dyDescent="0.25">
      <c r="C107" s="10"/>
      <c r="E107" t="s">
        <v>51</v>
      </c>
      <c r="F107" s="43"/>
      <c r="G107" t="s">
        <v>21</v>
      </c>
      <c r="H107" s="155"/>
      <c r="I107" s="155"/>
      <c r="J107" s="2"/>
    </row>
    <row r="108" spans="3:19" x14ac:dyDescent="0.25">
      <c r="C108" s="10"/>
      <c r="E108" s="4" t="s">
        <v>321</v>
      </c>
      <c r="F108" s="43"/>
      <c r="G108" t="s">
        <v>21</v>
      </c>
      <c r="H108" s="155"/>
      <c r="I108" s="155"/>
    </row>
    <row r="109" spans="3:19" x14ac:dyDescent="0.25">
      <c r="C109" s="10"/>
      <c r="E109" t="s">
        <v>52</v>
      </c>
      <c r="F109" s="43"/>
      <c r="G109" t="s">
        <v>21</v>
      </c>
      <c r="H109" s="155"/>
      <c r="I109" s="155"/>
    </row>
    <row r="110" spans="3:19" x14ac:dyDescent="0.25">
      <c r="C110" s="10"/>
      <c r="D110" s="19" t="str">
        <f>Feuil2!R23</f>
        <v>or</v>
      </c>
      <c r="E110" s="34" t="s">
        <v>48</v>
      </c>
      <c r="F110" s="43"/>
      <c r="G110" t="s">
        <v>39</v>
      </c>
      <c r="H110" s="155"/>
      <c r="I110" s="155"/>
    </row>
    <row r="111" spans="3:19" ht="40.200000000000003" customHeight="1" x14ac:dyDescent="0.25">
      <c r="C111" s="12"/>
      <c r="D111" s="13"/>
      <c r="E111" s="13"/>
      <c r="F111" s="26" t="str">
        <f>Feuil2!S23</f>
        <v>calc SPA</v>
      </c>
      <c r="G111" s="17">
        <f>(($F$106+$F$107)/2)*(($F$108+(4*$F$109))/5)*0.83</f>
        <v>0</v>
      </c>
      <c r="H111" s="13" t="s">
        <v>39</v>
      </c>
      <c r="I111" s="14"/>
    </row>
    <row r="112" spans="3:19" x14ac:dyDescent="0.25">
      <c r="S112" s="25"/>
    </row>
    <row r="113" spans="3:19" x14ac:dyDescent="0.25">
      <c r="C113" s="15" t="str">
        <f>Feuil2!U23</f>
        <v>Mizzen :</v>
      </c>
      <c r="D113" s="9"/>
      <c r="E113" s="9" t="s">
        <v>53</v>
      </c>
      <c r="F113" s="43"/>
      <c r="G113" s="9" t="s">
        <v>21</v>
      </c>
      <c r="H113" s="155"/>
      <c r="I113" s="155"/>
    </row>
    <row r="114" spans="3:19" x14ac:dyDescent="0.25">
      <c r="C114" s="10"/>
      <c r="E114" t="s">
        <v>54</v>
      </c>
      <c r="F114" s="43"/>
      <c r="G114" t="s">
        <v>21</v>
      </c>
      <c r="H114" s="155"/>
      <c r="I114" s="155"/>
      <c r="S114" s="25"/>
    </row>
    <row r="115" spans="3:19" x14ac:dyDescent="0.25">
      <c r="C115" s="10"/>
      <c r="E115" t="s">
        <v>55</v>
      </c>
      <c r="F115" s="43"/>
      <c r="G115" t="s">
        <v>21</v>
      </c>
      <c r="H115" s="155"/>
      <c r="I115" s="155"/>
    </row>
    <row r="116" spans="3:19" x14ac:dyDescent="0.25">
      <c r="C116" s="12"/>
      <c r="D116" s="13"/>
      <c r="E116" s="13" t="s">
        <v>56</v>
      </c>
      <c r="F116" s="43"/>
      <c r="G116" s="13" t="s">
        <v>21</v>
      </c>
      <c r="H116" s="155"/>
      <c r="I116" s="155"/>
      <c r="S116" s="25"/>
    </row>
    <row r="117" spans="3:19" ht="13.8" thickBot="1" x14ac:dyDescent="0.3"/>
    <row r="118" spans="3:19" ht="16.2" thickBot="1" x14ac:dyDescent="0.3">
      <c r="C118" s="222" t="str">
        <f>Feuil2!F37</f>
        <v>RACE CONFIGURATION AND ACCOMODATION LAYOUT</v>
      </c>
      <c r="D118" s="223"/>
      <c r="E118" s="223"/>
      <c r="F118" s="223"/>
      <c r="G118" s="223"/>
      <c r="H118" s="223"/>
      <c r="I118" s="224"/>
      <c r="S118" s="25"/>
    </row>
    <row r="120" spans="3:19" ht="44.4" customHeight="1" x14ac:dyDescent="0.25">
      <c r="C120" s="225" t="str">
        <f>Feuil2!G37</f>
        <v>Please note below if internal layout elements are removed or kept aboard while racing. In this second case, each item must be in normal position on board.
If the items below are different from the standard version, please specify in the box Additional Details.</v>
      </c>
      <c r="D120" s="225"/>
      <c r="E120" s="225"/>
      <c r="F120" s="225"/>
      <c r="G120" s="225"/>
      <c r="H120" s="225"/>
      <c r="I120" s="225"/>
      <c r="S120" s="25"/>
    </row>
    <row r="122" spans="3:19" x14ac:dyDescent="0.25">
      <c r="C122" s="27" t="str">
        <f>Feuil2!H37</f>
        <v>Table removed?</v>
      </c>
      <c r="D122" s="21"/>
      <c r="E122" s="26"/>
      <c r="F122" s="45" t="s">
        <v>111</v>
      </c>
    </row>
    <row r="123" spans="3:19" x14ac:dyDescent="0.25">
      <c r="C123" s="27" t="str">
        <f>Feuil2!I37</f>
        <v>Kitchen parts removed?</v>
      </c>
      <c r="D123" s="21"/>
      <c r="E123" s="26"/>
      <c r="F123" s="45" t="s">
        <v>111</v>
      </c>
    </row>
    <row r="124" spans="3:19" x14ac:dyDescent="0.25">
      <c r="C124" s="27" t="str">
        <f>Feuil2!J37</f>
        <v>Door(s) removed?</v>
      </c>
      <c r="D124" s="21"/>
      <c r="E124" s="26"/>
      <c r="F124" s="45" t="s">
        <v>111</v>
      </c>
      <c r="G124" t="str">
        <f>Feuil2!O37</f>
        <v>If yes how many?</v>
      </c>
      <c r="I124" s="47"/>
    </row>
    <row r="125" spans="3:19" x14ac:dyDescent="0.25">
      <c r="C125" s="27" t="str">
        <f>Feuil2!K37</f>
        <v>Floorboard(s) removed?</v>
      </c>
      <c r="D125" s="21"/>
      <c r="E125" s="26"/>
      <c r="F125" s="45" t="s">
        <v>111</v>
      </c>
      <c r="G125" t="str">
        <f>Feuil2!O37</f>
        <v>If yes how many?</v>
      </c>
      <c r="I125" s="47"/>
    </row>
    <row r="126" spans="3:19" x14ac:dyDescent="0.25">
      <c r="C126" s="27" t="str">
        <f>Feuil2!L37</f>
        <v>Cushions removed?</v>
      </c>
      <c r="D126" s="21"/>
      <c r="E126" s="26"/>
      <c r="F126" s="45" t="s">
        <v>111</v>
      </c>
      <c r="I126" s="2"/>
    </row>
    <row r="127" spans="3:19" x14ac:dyDescent="0.25">
      <c r="C127" s="27" t="str">
        <f>Feuil2!M37</f>
        <v>Movable cockpit lockers removed?</v>
      </c>
      <c r="D127" s="21"/>
      <c r="E127" s="26"/>
      <c r="F127" s="46" t="s">
        <v>111</v>
      </c>
      <c r="G127" t="str">
        <f>Feuil2!O37</f>
        <v>If yes how many?</v>
      </c>
      <c r="I127" s="47"/>
    </row>
    <row r="128" spans="3:19" x14ac:dyDescent="0.25">
      <c r="C128" s="27" t="str">
        <f>Feuil2!N37</f>
        <v>Other items removed?</v>
      </c>
      <c r="D128" s="21"/>
      <c r="E128" s="21"/>
      <c r="F128" s="216"/>
      <c r="G128" s="217"/>
      <c r="H128" s="217"/>
      <c r="I128" s="218"/>
    </row>
    <row r="129" spans="1:256" s="51" customFormat="1" x14ac:dyDescent="0.25">
      <c r="A129"/>
      <c r="B129"/>
      <c r="C129"/>
      <c r="D129"/>
      <c r="E129"/>
      <c r="F129"/>
      <c r="G129"/>
      <c r="H129"/>
      <c r="I129"/>
      <c r="J129"/>
      <c r="K129"/>
      <c r="L129"/>
      <c r="M129"/>
      <c r="N129"/>
      <c r="O129"/>
      <c r="P129"/>
      <c r="Q129"/>
      <c r="R129"/>
      <c r="S129"/>
      <c r="T129" s="31"/>
      <c r="U129" s="31"/>
      <c r="V129" s="31"/>
      <c r="W129" s="31"/>
      <c r="X129" s="31"/>
      <c r="Y129" s="31"/>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row>
    <row r="130" spans="1:256" s="51" customFormat="1" x14ac:dyDescent="0.25">
      <c r="A130" s="87"/>
      <c r="B130"/>
      <c r="C130"/>
      <c r="D130"/>
      <c r="E130"/>
      <c r="F130"/>
      <c r="G130"/>
      <c r="H130"/>
      <c r="I130"/>
      <c r="J130"/>
      <c r="K130"/>
      <c r="L130"/>
      <c r="M130"/>
      <c r="N130"/>
      <c r="O130"/>
      <c r="P130"/>
      <c r="Q130"/>
      <c r="R130"/>
      <c r="S130"/>
      <c r="T130" s="31"/>
      <c r="U130" s="31"/>
      <c r="V130" s="31"/>
      <c r="W130" s="31"/>
      <c r="X130" s="31"/>
      <c r="Y130" s="31"/>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row>
    <row r="131" spans="1:256" s="51" customFormat="1" x14ac:dyDescent="0.25">
      <c r="A131" s="87"/>
      <c r="B131"/>
      <c r="C131"/>
      <c r="D131"/>
      <c r="E131"/>
      <c r="F131"/>
      <c r="G131"/>
      <c r="H131"/>
      <c r="I131"/>
      <c r="J131"/>
      <c r="K131"/>
      <c r="L131"/>
      <c r="M131"/>
      <c r="N131"/>
      <c r="O131"/>
      <c r="P131"/>
      <c r="Q131"/>
      <c r="R131"/>
      <c r="S131"/>
      <c r="T131" s="31"/>
      <c r="U131" s="31"/>
      <c r="V131" s="31"/>
      <c r="W131" s="31"/>
      <c r="X131" s="31"/>
      <c r="Y131" s="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row>
    <row r="132" spans="1:256" s="51" customFormat="1" x14ac:dyDescent="0.25">
      <c r="A132" s="87"/>
      <c r="B132"/>
      <c r="C132"/>
      <c r="D132"/>
      <c r="E132"/>
      <c r="F132"/>
      <c r="G132"/>
      <c r="H132"/>
      <c r="I132"/>
      <c r="J132"/>
      <c r="K132"/>
      <c r="L132"/>
      <c r="M132"/>
      <c r="N132"/>
      <c r="O132"/>
      <c r="P132"/>
      <c r="Q132"/>
      <c r="R132"/>
      <c r="S132"/>
      <c r="T132" s="31"/>
      <c r="U132" s="31"/>
      <c r="V132" s="31"/>
      <c r="W132" s="31"/>
      <c r="X132" s="31"/>
      <c r="Y132" s="31"/>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row>
    <row r="133" spans="1:256" s="51" customFormat="1" x14ac:dyDescent="0.25">
      <c r="A133" s="87"/>
      <c r="B133"/>
      <c r="C133"/>
      <c r="D133"/>
      <c r="E133"/>
      <c r="F133"/>
      <c r="G133"/>
      <c r="H133"/>
      <c r="I133"/>
      <c r="J133"/>
      <c r="K133"/>
      <c r="L133"/>
      <c r="M133"/>
      <c r="N133"/>
      <c r="O133"/>
      <c r="P133"/>
      <c r="Q133"/>
      <c r="R133"/>
      <c r="S133"/>
      <c r="T133" s="31"/>
      <c r="U133" s="31"/>
      <c r="V133" s="31"/>
      <c r="W133" s="31"/>
      <c r="X133" s="31"/>
      <c r="Y133" s="31"/>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row>
    <row r="134" spans="1:256" s="51" customFormat="1" x14ac:dyDescent="0.25">
      <c r="A134" s="87"/>
      <c r="B134"/>
      <c r="C134"/>
      <c r="D134"/>
      <c r="E134"/>
      <c r="F134"/>
      <c r="G134"/>
      <c r="H134"/>
      <c r="I134"/>
      <c r="J134"/>
      <c r="K134"/>
      <c r="L134"/>
      <c r="M134"/>
      <c r="N134"/>
      <c r="O134"/>
      <c r="P134"/>
      <c r="Q134"/>
      <c r="R134"/>
      <c r="S134"/>
      <c r="T134" s="31"/>
      <c r="U134" s="31"/>
      <c r="V134" s="31"/>
      <c r="W134" s="31"/>
      <c r="X134" s="31"/>
      <c r="Y134" s="31"/>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row>
    <row r="135" spans="1:256" s="51" customFormat="1" x14ac:dyDescent="0.25">
      <c r="A135" s="87"/>
      <c r="B135"/>
      <c r="C135"/>
      <c r="D135"/>
      <c r="E135"/>
      <c r="F135"/>
      <c r="G135"/>
      <c r="H135"/>
      <c r="I135"/>
      <c r="J135"/>
      <c r="K135"/>
      <c r="L135"/>
      <c r="M135"/>
      <c r="N135"/>
      <c r="O135"/>
      <c r="P135"/>
      <c r="Q135"/>
      <c r="R135"/>
      <c r="S135"/>
      <c r="T135" s="31"/>
      <c r="U135" s="31"/>
      <c r="V135" s="31"/>
      <c r="W135" s="31"/>
      <c r="X135" s="31"/>
      <c r="Y135" s="31"/>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row>
    <row r="136" spans="1:256" s="51" customFormat="1" x14ac:dyDescent="0.25">
      <c r="A136" s="87"/>
      <c r="B136"/>
      <c r="C136"/>
      <c r="D136"/>
      <c r="E136"/>
      <c r="F136"/>
      <c r="G136"/>
      <c r="H136"/>
      <c r="I136"/>
      <c r="J136"/>
      <c r="K136"/>
      <c r="L136"/>
      <c r="M136"/>
      <c r="N136"/>
      <c r="O136"/>
      <c r="P136"/>
      <c r="Q136"/>
      <c r="R136"/>
      <c r="S136"/>
      <c r="T136" s="31"/>
      <c r="U136" s="31"/>
      <c r="V136" s="31"/>
      <c r="W136" s="31"/>
      <c r="X136" s="31"/>
      <c r="Y136" s="31"/>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row>
    <row r="137" spans="1:256" s="51" customFormat="1" x14ac:dyDescent="0.25">
      <c r="A137" s="87"/>
      <c r="B137"/>
      <c r="C137"/>
      <c r="D137"/>
      <c r="E137"/>
      <c r="F137"/>
      <c r="G137"/>
      <c r="H137"/>
      <c r="I137"/>
      <c r="J137"/>
      <c r="K137"/>
      <c r="L137"/>
      <c r="M137"/>
      <c r="N137"/>
      <c r="O137"/>
      <c r="P137"/>
      <c r="Q137"/>
      <c r="R137"/>
      <c r="S137"/>
      <c r="T137" s="31"/>
      <c r="U137" s="31"/>
      <c r="V137" s="31"/>
      <c r="W137" s="31"/>
      <c r="X137" s="31"/>
      <c r="Y137" s="31"/>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row>
    <row r="138" spans="1:256" s="51" customFormat="1" x14ac:dyDescent="0.25">
      <c r="A138" s="87"/>
      <c r="B138"/>
      <c r="C138"/>
      <c r="D138"/>
      <c r="E138"/>
      <c r="F138"/>
      <c r="G138"/>
      <c r="H138"/>
      <c r="I138"/>
      <c r="J138"/>
      <c r="K138"/>
      <c r="L138"/>
      <c r="M138"/>
      <c r="N138"/>
      <c r="O138"/>
      <c r="P138"/>
      <c r="Q138"/>
      <c r="R138"/>
      <c r="S138"/>
      <c r="T138" s="31"/>
      <c r="U138" s="31"/>
      <c r="V138" s="31"/>
      <c r="W138" s="31"/>
      <c r="X138" s="31"/>
      <c r="Y138" s="31"/>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row>
    <row r="139" spans="1:256" s="51" customFormat="1" x14ac:dyDescent="0.25">
      <c r="A139" s="87"/>
      <c r="B139"/>
      <c r="C139"/>
      <c r="D139"/>
      <c r="E139"/>
      <c r="F139"/>
      <c r="G139"/>
      <c r="H139"/>
      <c r="I139"/>
      <c r="J139"/>
      <c r="K139"/>
      <c r="L139"/>
      <c r="M139"/>
      <c r="N139"/>
      <c r="O139"/>
      <c r="P139"/>
      <c r="Q139"/>
      <c r="R139"/>
      <c r="S139"/>
      <c r="T139" s="31"/>
      <c r="U139" s="31"/>
      <c r="V139" s="31"/>
      <c r="W139" s="31"/>
      <c r="X139" s="31"/>
      <c r="Y139" s="31"/>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row>
    <row r="140" spans="1:256" s="51" customFormat="1" x14ac:dyDescent="0.25">
      <c r="A140" s="87"/>
      <c r="B140"/>
      <c r="C140"/>
      <c r="D140"/>
      <c r="E140"/>
      <c r="F140"/>
      <c r="G140"/>
      <c r="H140"/>
      <c r="I140"/>
      <c r="J140"/>
      <c r="K140"/>
      <c r="L140"/>
      <c r="M140"/>
      <c r="N140"/>
      <c r="O140"/>
      <c r="P140"/>
      <c r="Q140"/>
      <c r="R140"/>
      <c r="S140"/>
      <c r="T140" s="31"/>
      <c r="U140" s="31"/>
      <c r="V140" s="31"/>
      <c r="W140" s="31"/>
      <c r="X140" s="31"/>
      <c r="Y140" s="31"/>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row>
    <row r="141" spans="1:256" s="51" customFormat="1" x14ac:dyDescent="0.25">
      <c r="A141" s="87"/>
      <c r="B141"/>
      <c r="C141"/>
      <c r="D141"/>
      <c r="E141"/>
      <c r="F141"/>
      <c r="G141"/>
      <c r="H141"/>
      <c r="I141"/>
      <c r="J141"/>
      <c r="K141"/>
      <c r="L141"/>
      <c r="M141"/>
      <c r="N141"/>
      <c r="O141"/>
      <c r="P141"/>
      <c r="Q141"/>
      <c r="R141"/>
      <c r="S141"/>
      <c r="T141" s="31"/>
      <c r="U141" s="31"/>
      <c r="V141" s="31"/>
      <c r="W141" s="31"/>
      <c r="X141" s="31"/>
      <c r="Y141" s="3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row>
    <row r="142" spans="1:256" s="51" customFormat="1" x14ac:dyDescent="0.25">
      <c r="A142" s="87"/>
      <c r="B142"/>
      <c r="C142"/>
      <c r="D142"/>
      <c r="E142"/>
      <c r="F142"/>
      <c r="G142"/>
      <c r="H142"/>
      <c r="I142"/>
      <c r="J142"/>
      <c r="K142"/>
      <c r="L142"/>
      <c r="M142"/>
      <c r="N142"/>
      <c r="O142"/>
      <c r="P142"/>
      <c r="Q142"/>
      <c r="R142"/>
      <c r="S142"/>
      <c r="T142" s="31"/>
      <c r="U142" s="31"/>
      <c r="V142" s="31"/>
      <c r="W142" s="31"/>
      <c r="X142" s="31"/>
      <c r="Y142" s="31"/>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row>
    <row r="143" spans="1:256" s="51" customFormat="1" x14ac:dyDescent="0.25">
      <c r="A143" s="87"/>
      <c r="B143"/>
      <c r="C143"/>
      <c r="D143"/>
      <c r="E143"/>
      <c r="F143"/>
      <c r="G143"/>
      <c r="H143"/>
      <c r="I143"/>
      <c r="J143"/>
      <c r="K143"/>
      <c r="L143"/>
      <c r="M143"/>
      <c r="N143"/>
      <c r="O143"/>
      <c r="P143"/>
      <c r="Q143"/>
      <c r="R143"/>
      <c r="S143"/>
      <c r="T143" s="31"/>
      <c r="U143" s="31"/>
      <c r="V143" s="31"/>
      <c r="W143" s="31"/>
      <c r="X143" s="31"/>
      <c r="Y143" s="31"/>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row>
    <row r="144" spans="1:256" s="51" customFormat="1" x14ac:dyDescent="0.25">
      <c r="A144" s="87"/>
      <c r="B144"/>
      <c r="C144"/>
      <c r="D144"/>
      <c r="E144"/>
      <c r="F144"/>
      <c r="G144"/>
      <c r="H144"/>
      <c r="I144"/>
      <c r="J144"/>
      <c r="K144"/>
      <c r="L144"/>
      <c r="M144"/>
      <c r="N144"/>
      <c r="O144"/>
      <c r="P144"/>
      <c r="Q144"/>
      <c r="R144"/>
      <c r="S144"/>
      <c r="T144" s="31"/>
      <c r="U144" s="31"/>
      <c r="V144" s="31"/>
      <c r="W144" s="31"/>
      <c r="X144" s="31"/>
      <c r="Y144" s="31"/>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row>
    <row r="145" spans="1:256" s="51" customFormat="1" x14ac:dyDescent="0.25">
      <c r="A145" s="87"/>
      <c r="B145"/>
      <c r="C145"/>
      <c r="D145"/>
      <c r="E145"/>
      <c r="F145"/>
      <c r="G145"/>
      <c r="H145"/>
      <c r="I145"/>
      <c r="J145"/>
      <c r="K145"/>
      <c r="L145"/>
      <c r="M145"/>
      <c r="N145"/>
      <c r="O145"/>
      <c r="P145"/>
      <c r="Q145"/>
      <c r="R145"/>
      <c r="S145"/>
      <c r="T145" s="31"/>
      <c r="U145" s="31"/>
      <c r="V145" s="31"/>
      <c r="W145" s="31"/>
      <c r="X145" s="31"/>
      <c r="Y145" s="31"/>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row>
    <row r="146" spans="1:256" s="51" customFormat="1" x14ac:dyDescent="0.25">
      <c r="A146" s="87"/>
      <c r="B146"/>
      <c r="C146"/>
      <c r="D146"/>
      <c r="E146"/>
      <c r="F146"/>
      <c r="G146"/>
      <c r="H146"/>
      <c r="I146"/>
      <c r="J146"/>
      <c r="K146"/>
      <c r="L146"/>
      <c r="M146"/>
      <c r="N146"/>
      <c r="O146"/>
      <c r="P146"/>
      <c r="Q146"/>
      <c r="R146"/>
      <c r="S146"/>
      <c r="T146" s="31"/>
      <c r="U146" s="31"/>
      <c r="V146" s="31"/>
      <c r="W146" s="31"/>
      <c r="X146" s="31"/>
      <c r="Y146" s="31"/>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row>
    <row r="147" spans="1:256" s="51" customFormat="1" x14ac:dyDescent="0.25">
      <c r="A147" s="87"/>
      <c r="B147"/>
      <c r="C147"/>
      <c r="D147"/>
      <c r="E147"/>
      <c r="F147"/>
      <c r="G147"/>
      <c r="H147"/>
      <c r="I147"/>
      <c r="J147"/>
      <c r="K147"/>
      <c r="L147"/>
      <c r="M147"/>
      <c r="N147"/>
      <c r="O147"/>
      <c r="P147"/>
      <c r="Q147"/>
      <c r="R147"/>
      <c r="S147"/>
      <c r="T147" s="31"/>
      <c r="U147" s="31"/>
      <c r="V147" s="31"/>
      <c r="W147" s="31"/>
      <c r="X147" s="31"/>
      <c r="Y147" s="31"/>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row>
    <row r="148" spans="1:256" s="51" customFormat="1" x14ac:dyDescent="0.25">
      <c r="A148" s="87"/>
      <c r="B148"/>
      <c r="C148"/>
      <c r="D148"/>
      <c r="E148"/>
      <c r="F148"/>
      <c r="G148"/>
      <c r="H148"/>
      <c r="I148"/>
      <c r="J148"/>
      <c r="K148"/>
      <c r="L148"/>
      <c r="M148"/>
      <c r="N148"/>
      <c r="O148"/>
      <c r="P148"/>
      <c r="Q148"/>
      <c r="R148"/>
      <c r="S148"/>
      <c r="T148" s="31"/>
      <c r="U148" s="31"/>
      <c r="V148" s="31"/>
      <c r="W148" s="31"/>
      <c r="X148" s="31"/>
      <c r="Y148" s="31"/>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row>
    <row r="149" spans="1:256" s="51" customFormat="1" x14ac:dyDescent="0.25">
      <c r="A149" s="87"/>
      <c r="B149"/>
      <c r="C149"/>
      <c r="D149"/>
      <c r="E149"/>
      <c r="F149"/>
      <c r="G149"/>
      <c r="H149"/>
      <c r="I149"/>
      <c r="J149"/>
      <c r="K149"/>
      <c r="L149"/>
      <c r="M149"/>
      <c r="N149"/>
      <c r="O149"/>
      <c r="P149"/>
      <c r="Q149"/>
      <c r="R149"/>
      <c r="S149"/>
      <c r="T149" s="31"/>
      <c r="U149" s="31"/>
      <c r="V149" s="31"/>
      <c r="W149" s="31"/>
      <c r="X149" s="31"/>
      <c r="Y149" s="31"/>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row>
    <row r="150" spans="1:256" s="51" customFormat="1" hidden="1" x14ac:dyDescent="0.25">
      <c r="A150" s="87"/>
      <c r="C150" s="51" t="s">
        <v>128</v>
      </c>
      <c r="D150" s="51" t="s">
        <v>129</v>
      </c>
      <c r="E150" s="51">
        <f>IF($F$5="Français",1,IF($F$5="English",2,IF($F$5="Espanol",3,4)))</f>
        <v>2</v>
      </c>
    </row>
    <row r="151" spans="1:256" s="51" customFormat="1" hidden="1" x14ac:dyDescent="0.25">
      <c r="A151" s="87"/>
      <c r="D151" s="51" t="s">
        <v>130</v>
      </c>
    </row>
    <row r="152" spans="1:256" s="51" customFormat="1" hidden="1" x14ac:dyDescent="0.25">
      <c r="A152" s="87"/>
      <c r="D152" s="51" t="s">
        <v>171</v>
      </c>
    </row>
    <row r="153" spans="1:256" s="51" customFormat="1" hidden="1" x14ac:dyDescent="0.25">
      <c r="A153" s="87"/>
      <c r="D153" s="51" t="s">
        <v>393</v>
      </c>
    </row>
    <row r="154" spans="1:256" s="51" customFormat="1" hidden="1" x14ac:dyDescent="0.25">
      <c r="A154" s="87"/>
      <c r="C154" s="51" t="s">
        <v>240</v>
      </c>
      <c r="G154" s="51">
        <f>IF($F$10=$D$155,1,IF($F$10=$D$156,2,3))</f>
        <v>3</v>
      </c>
    </row>
    <row r="155" spans="1:256" s="51" customFormat="1" hidden="1" x14ac:dyDescent="0.25">
      <c r="A155" s="87"/>
      <c r="D155" s="51" t="str">
        <f>Feuil2!I2</f>
        <v>IRC Revalidation form 2024</v>
      </c>
    </row>
    <row r="156" spans="1:256" s="51" customFormat="1" hidden="1" x14ac:dyDescent="0.25">
      <c r="A156" s="87"/>
      <c r="D156" s="51" t="str">
        <f>Feuil2!J2</f>
        <v xml:space="preserve">IRC 2024 Amendment form </v>
      </c>
    </row>
    <row r="157" spans="1:256" s="51" customFormat="1" hidden="1" x14ac:dyDescent="0.25">
      <c r="A157" s="87"/>
      <c r="D157" s="51" t="str">
        <f>Feuil2!K2</f>
        <v>IRC Trial form</v>
      </c>
    </row>
    <row r="158" spans="1:256" s="51" customFormat="1" hidden="1" x14ac:dyDescent="0.25">
      <c r="A158" s="87"/>
    </row>
    <row r="159" spans="1:256" s="51" customFormat="1" hidden="1" x14ac:dyDescent="0.25">
      <c r="A159" s="87"/>
      <c r="C159" s="51" t="s">
        <v>57</v>
      </c>
    </row>
    <row r="160" spans="1:256" s="51" customFormat="1" hidden="1" x14ac:dyDescent="0.25">
      <c r="A160" s="87"/>
      <c r="D160" s="51" t="str">
        <f>Feuil2!F30</f>
        <v>&lt;select from list&gt;</v>
      </c>
    </row>
    <row r="161" spans="1:4" s="51" customFormat="1" hidden="1" x14ac:dyDescent="0.25">
      <c r="A161" s="87"/>
      <c r="D161" s="51" t="str">
        <f>Feuil2!G30</f>
        <v>No spinnaker pole nor bowsprit (Spi may be tacked on deck)</v>
      </c>
    </row>
    <row r="162" spans="1:4" s="51" customFormat="1" hidden="1" x14ac:dyDescent="0.25">
      <c r="A162" s="87"/>
      <c r="D162" s="51" t="str">
        <f>Feuil2!H30</f>
        <v>Bowsprit only</v>
      </c>
    </row>
    <row r="163" spans="1:4" s="51" customFormat="1" hidden="1" x14ac:dyDescent="0.25">
      <c r="A163" s="87"/>
      <c r="D163" s="51" t="str">
        <f>Feuil2!I30</f>
        <v>Spinnaker pole(s), NO bowsprit</v>
      </c>
    </row>
    <row r="164" spans="1:4" s="51" customFormat="1" hidden="1" x14ac:dyDescent="0.25">
      <c r="A164" s="87"/>
      <c r="D164" s="51" t="str">
        <f>Feuil2!J30</f>
        <v>Spinnaker pole(s) AND bowsprit</v>
      </c>
    </row>
    <row r="165" spans="1:4" s="51" customFormat="1" hidden="1" x14ac:dyDescent="0.25">
      <c r="A165" s="87"/>
      <c r="D165" s="51" t="str">
        <f>Feuil2!K30</f>
        <v>Articulating bowsprit</v>
      </c>
    </row>
    <row r="166" spans="1:4" s="51" customFormat="1" hidden="1" x14ac:dyDescent="0.25">
      <c r="A166" s="87"/>
    </row>
    <row r="167" spans="1:4" s="51" customFormat="1" hidden="1" x14ac:dyDescent="0.25">
      <c r="A167" s="87"/>
    </row>
    <row r="168" spans="1:4" s="51" customFormat="1" hidden="1" x14ac:dyDescent="0.25">
      <c r="A168" s="87"/>
      <c r="C168" s="51" t="s">
        <v>61</v>
      </c>
    </row>
    <row r="169" spans="1:4" s="51" customFormat="1" hidden="1" x14ac:dyDescent="0.25">
      <c r="A169" s="87"/>
      <c r="D169" s="51" t="str">
        <f>Feuil2!F9</f>
        <v>&lt;select from list&gt;</v>
      </c>
    </row>
    <row r="170" spans="1:4" s="51" customFormat="1" hidden="1" x14ac:dyDescent="0.25">
      <c r="A170" s="87"/>
      <c r="D170" s="52">
        <v>2026</v>
      </c>
    </row>
    <row r="171" spans="1:4" s="51" customFormat="1" hidden="1" x14ac:dyDescent="0.25">
      <c r="A171" s="87"/>
      <c r="D171" s="52">
        <v>2025</v>
      </c>
    </row>
    <row r="172" spans="1:4" s="51" customFormat="1" hidden="1" x14ac:dyDescent="0.25">
      <c r="A172" s="87"/>
      <c r="D172" s="52">
        <v>2024</v>
      </c>
    </row>
    <row r="173" spans="1:4" s="51" customFormat="1" hidden="1" x14ac:dyDescent="0.25">
      <c r="A173" s="87"/>
      <c r="D173" s="52">
        <v>2023</v>
      </c>
    </row>
    <row r="174" spans="1:4" s="51" customFormat="1" hidden="1" x14ac:dyDescent="0.25">
      <c r="A174" s="87"/>
      <c r="D174" s="52">
        <v>2022</v>
      </c>
    </row>
    <row r="175" spans="1:4" s="51" customFormat="1" hidden="1" x14ac:dyDescent="0.25">
      <c r="A175" s="87"/>
      <c r="D175" s="52"/>
    </row>
    <row r="176" spans="1:4" s="51" customFormat="1" hidden="1" x14ac:dyDescent="0.25">
      <c r="A176" s="87"/>
      <c r="D176" s="52"/>
    </row>
    <row r="177" spans="1:256" s="51" customFormat="1" hidden="1" x14ac:dyDescent="0.25">
      <c r="A177" s="87"/>
      <c r="D177" s="52"/>
    </row>
    <row r="178" spans="1:256" s="51" customFormat="1" hidden="1" x14ac:dyDescent="0.25">
      <c r="A178" s="87"/>
      <c r="D178" s="52"/>
    </row>
    <row r="179" spans="1:256" s="51" customFormat="1" hidden="1" x14ac:dyDescent="0.25">
      <c r="A179" s="87"/>
      <c r="D179" s="52"/>
    </row>
    <row r="180" spans="1:256" s="51" customFormat="1" hidden="1" x14ac:dyDescent="0.25">
      <c r="A180" s="87"/>
      <c r="D180" s="52"/>
    </row>
    <row r="181" spans="1:256" s="51" customFormat="1" hidden="1" x14ac:dyDescent="0.25">
      <c r="A181" s="87"/>
      <c r="D181" s="52"/>
    </row>
    <row r="182" spans="1:256" s="51" customFormat="1" hidden="1" x14ac:dyDescent="0.25">
      <c r="A182" s="87"/>
      <c r="D182" s="52"/>
    </row>
    <row r="183" spans="1:256" s="51" customFormat="1" hidden="1" x14ac:dyDescent="0.25">
      <c r="A183" s="87"/>
      <c r="D183" s="52"/>
    </row>
    <row r="184" spans="1:256" s="51" customFormat="1" hidden="1" x14ac:dyDescent="0.25">
      <c r="A184" s="87"/>
      <c r="D184" s="52"/>
    </row>
    <row r="185" spans="1:256" s="51" customFormat="1" hidden="1" x14ac:dyDescent="0.25">
      <c r="A185" s="87"/>
      <c r="D185" s="52"/>
    </row>
    <row r="186" spans="1:256" s="51" customFormat="1" hidden="1" x14ac:dyDescent="0.25">
      <c r="A186" s="87"/>
      <c r="D186" s="52"/>
    </row>
    <row r="187" spans="1:256" s="51" customFormat="1" hidden="1" x14ac:dyDescent="0.25">
      <c r="A187" s="87"/>
      <c r="D187" s="52"/>
    </row>
    <row r="188" spans="1:256" s="51" customFormat="1" hidden="1" x14ac:dyDescent="0.25">
      <c r="A188" s="87"/>
      <c r="D188" s="52"/>
    </row>
    <row r="189" spans="1:256" s="51" customFormat="1" hidden="1" x14ac:dyDescent="0.25">
      <c r="A189" s="87"/>
      <c r="D189" s="52"/>
    </row>
    <row r="190" spans="1:256" s="51" customFormat="1" hidden="1" x14ac:dyDescent="0.25">
      <c r="A190" s="87"/>
      <c r="C190" s="51" t="s">
        <v>63</v>
      </c>
    </row>
    <row r="191" spans="1:256" hidden="1" x14ac:dyDescent="0.25">
      <c r="A191" s="87"/>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c r="DA191" s="51"/>
      <c r="DB191" s="51"/>
      <c r="DC191" s="51"/>
      <c r="DD191" s="51"/>
      <c r="DE191" s="51"/>
      <c r="DF191" s="51"/>
      <c r="DG191" s="51"/>
      <c r="DH191" s="51"/>
      <c r="DI191" s="51"/>
      <c r="DJ191" s="51"/>
      <c r="DK191" s="51"/>
      <c r="DL191" s="51"/>
      <c r="DM191" s="51"/>
      <c r="DN191" s="51"/>
      <c r="DO191" s="51"/>
      <c r="DP191" s="51"/>
      <c r="DQ191" s="51"/>
      <c r="DR191" s="51"/>
      <c r="DS191" s="51"/>
      <c r="DT191" s="51"/>
      <c r="DU191" s="51"/>
      <c r="DV191" s="51"/>
      <c r="DW191" s="51"/>
      <c r="DX191" s="51"/>
      <c r="DY191" s="51"/>
      <c r="DZ191" s="51"/>
      <c r="EA191" s="51"/>
      <c r="EB191" s="51"/>
      <c r="EC191" s="51"/>
      <c r="ED191" s="51"/>
      <c r="EE191" s="51"/>
      <c r="EF191" s="51"/>
      <c r="EG191" s="51"/>
      <c r="EH191" s="51"/>
      <c r="EI191" s="51"/>
      <c r="EJ191" s="51"/>
      <c r="EK191" s="51"/>
      <c r="EL191" s="51"/>
      <c r="EM191" s="51"/>
      <c r="EN191" s="51"/>
      <c r="EO191" s="51"/>
      <c r="EP191" s="51"/>
      <c r="EQ191" s="51"/>
      <c r="ER191" s="51"/>
      <c r="ES191" s="51"/>
      <c r="ET191" s="51"/>
      <c r="EU191" s="51"/>
      <c r="EV191" s="51"/>
      <c r="EW191" s="51"/>
      <c r="EX191" s="51"/>
      <c r="EY191" s="51"/>
      <c r="EZ191" s="51"/>
      <c r="FA191" s="51"/>
      <c r="FB191" s="51"/>
      <c r="FC191" s="51"/>
      <c r="FD191" s="51"/>
      <c r="FE191" s="51"/>
      <c r="FF191" s="51"/>
      <c r="FG191" s="51"/>
      <c r="FH191" s="51"/>
      <c r="FI191" s="51"/>
      <c r="FJ191" s="51"/>
      <c r="FK191" s="51"/>
      <c r="FL191" s="51"/>
      <c r="FM191" s="51"/>
      <c r="FN191" s="51"/>
      <c r="FO191" s="51"/>
      <c r="FP191" s="51"/>
      <c r="FQ191" s="51"/>
      <c r="FR191" s="51"/>
      <c r="FS191" s="51"/>
      <c r="FT191" s="51"/>
      <c r="FU191" s="51"/>
      <c r="FV191" s="51"/>
      <c r="FW191" s="51"/>
      <c r="FX191" s="51"/>
      <c r="FY191" s="51"/>
      <c r="FZ191" s="51"/>
      <c r="GA191" s="51"/>
      <c r="GB191" s="51"/>
      <c r="GC191" s="51"/>
      <c r="GD191" s="51"/>
      <c r="GE191" s="51"/>
      <c r="GF191" s="51"/>
      <c r="GG191" s="51"/>
      <c r="GH191" s="51"/>
      <c r="GI191" s="51"/>
      <c r="GJ191" s="51"/>
      <c r="GK191" s="51"/>
      <c r="GL191" s="51"/>
      <c r="GM191" s="51"/>
      <c r="GN191" s="51"/>
      <c r="GO191" s="51"/>
      <c r="GP191" s="51"/>
      <c r="GQ191" s="51"/>
      <c r="GR191" s="51"/>
      <c r="GS191" s="51"/>
      <c r="GT191" s="51"/>
      <c r="GU191" s="51"/>
      <c r="GV191" s="51"/>
      <c r="GW191" s="51"/>
      <c r="GX191" s="51"/>
      <c r="GY191" s="51"/>
      <c r="GZ191" s="51"/>
      <c r="HA191" s="51"/>
      <c r="HB191" s="51"/>
      <c r="HC191" s="51"/>
      <c r="HD191" s="51"/>
      <c r="HE191" s="51"/>
      <c r="HF191" s="51"/>
      <c r="HG191" s="51"/>
      <c r="HH191" s="51"/>
      <c r="HI191" s="51"/>
      <c r="HJ191" s="51"/>
      <c r="HK191" s="51"/>
      <c r="HL191" s="51"/>
      <c r="HM191" s="51"/>
      <c r="HN191" s="51"/>
      <c r="HO191" s="51"/>
      <c r="HP191" s="51"/>
      <c r="HQ191" s="51"/>
      <c r="HR191" s="51"/>
      <c r="HS191" s="51"/>
      <c r="HT191" s="51"/>
      <c r="HU191" s="51"/>
      <c r="HV191" s="51"/>
      <c r="HW191" s="51"/>
      <c r="HX191" s="51"/>
      <c r="HY191" s="51"/>
      <c r="HZ191" s="51"/>
      <c r="IA191" s="51"/>
      <c r="IB191" s="51"/>
      <c r="IC191" s="51"/>
      <c r="ID191" s="51"/>
      <c r="IE191" s="51"/>
      <c r="IF191" s="51"/>
      <c r="IG191" s="51"/>
      <c r="IH191" s="51"/>
      <c r="II191" s="51"/>
      <c r="IJ191" s="51"/>
      <c r="IK191" s="51"/>
      <c r="IL191" s="51"/>
      <c r="IM191" s="51"/>
      <c r="IN191" s="51"/>
      <c r="IO191" s="51"/>
      <c r="IP191" s="51"/>
      <c r="IQ191" s="51"/>
      <c r="IR191" s="51"/>
      <c r="IS191" s="51"/>
      <c r="IT191" s="51"/>
      <c r="IU191" s="51"/>
      <c r="IV191" s="51"/>
    </row>
    <row r="192" spans="1:256" hidden="1" x14ac:dyDescent="0.25">
      <c r="B192" s="51"/>
      <c r="C192" s="51"/>
      <c r="D192" s="51" t="str">
        <f>Feuil2!P37</f>
        <v>&lt;select from list&gt;</v>
      </c>
      <c r="E192" s="51"/>
      <c r="F192" s="51" t="str">
        <f>Feuil2!H74</f>
        <v>&lt;select from list&gt;</v>
      </c>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c r="DA192" s="51"/>
      <c r="DB192" s="51"/>
      <c r="DC192" s="51"/>
      <c r="DD192" s="51"/>
      <c r="DE192" s="51"/>
      <c r="DF192" s="51"/>
      <c r="DG192" s="51"/>
      <c r="DH192" s="51"/>
      <c r="DI192" s="51"/>
      <c r="DJ192" s="51"/>
      <c r="DK192" s="51"/>
      <c r="DL192" s="51"/>
      <c r="DM192" s="51"/>
      <c r="DN192" s="51"/>
      <c r="DO192" s="51"/>
      <c r="DP192" s="51"/>
      <c r="DQ192" s="51"/>
      <c r="DR192" s="51"/>
      <c r="DS192" s="51"/>
      <c r="DT192" s="51"/>
      <c r="DU192" s="51"/>
      <c r="DV192" s="51"/>
      <c r="DW192" s="51"/>
      <c r="DX192" s="51"/>
      <c r="DY192" s="51"/>
      <c r="DZ192" s="51"/>
      <c r="EA192" s="51"/>
      <c r="EB192" s="51"/>
      <c r="EC192" s="51"/>
      <c r="ED192" s="51"/>
      <c r="EE192" s="51"/>
      <c r="EF192" s="51"/>
      <c r="EG192" s="51"/>
      <c r="EH192" s="51"/>
      <c r="EI192" s="51"/>
      <c r="EJ192" s="51"/>
      <c r="EK192" s="51"/>
      <c r="EL192" s="51"/>
      <c r="EM192" s="51"/>
      <c r="EN192" s="51"/>
      <c r="EO192" s="51"/>
      <c r="EP192" s="51"/>
      <c r="EQ192" s="51"/>
      <c r="ER192" s="51"/>
      <c r="ES192" s="51"/>
      <c r="ET192" s="51"/>
      <c r="EU192" s="51"/>
      <c r="EV192" s="51"/>
      <c r="EW192" s="51"/>
      <c r="EX192" s="51"/>
      <c r="EY192" s="51"/>
      <c r="EZ192" s="51"/>
      <c r="FA192" s="51"/>
      <c r="FB192" s="51"/>
      <c r="FC192" s="51"/>
      <c r="FD192" s="51"/>
      <c r="FE192" s="51"/>
      <c r="FF192" s="51"/>
      <c r="FG192" s="51"/>
      <c r="FH192" s="51"/>
      <c r="FI192" s="51"/>
      <c r="FJ192" s="51"/>
      <c r="FK192" s="51"/>
      <c r="FL192" s="51"/>
      <c r="FM192" s="51"/>
      <c r="FN192" s="51"/>
      <c r="FO192" s="51"/>
      <c r="FP192" s="51"/>
      <c r="FQ192" s="51"/>
      <c r="FR192" s="51"/>
      <c r="FS192" s="51"/>
      <c r="FT192" s="51"/>
      <c r="FU192" s="51"/>
      <c r="FV192" s="51"/>
      <c r="FW192" s="51"/>
      <c r="FX192" s="51"/>
      <c r="FY192" s="51"/>
      <c r="FZ192" s="51"/>
      <c r="GA192" s="51"/>
      <c r="GB192" s="51"/>
      <c r="GC192" s="51"/>
      <c r="GD192" s="51"/>
      <c r="GE192" s="51"/>
      <c r="GF192" s="51"/>
      <c r="GG192" s="51"/>
      <c r="GH192" s="51"/>
      <c r="GI192" s="51"/>
      <c r="GJ192" s="51"/>
      <c r="GK192" s="51"/>
      <c r="GL192" s="51"/>
      <c r="GM192" s="51"/>
      <c r="GN192" s="51"/>
      <c r="GO192" s="51"/>
      <c r="GP192" s="51"/>
      <c r="GQ192" s="51"/>
      <c r="GR192" s="51"/>
      <c r="GS192" s="51"/>
      <c r="GT192" s="51"/>
      <c r="GU192" s="51"/>
      <c r="GV192" s="51"/>
      <c r="GW192" s="51"/>
      <c r="GX192" s="51"/>
      <c r="GY192" s="51"/>
      <c r="GZ192" s="51"/>
      <c r="HA192" s="51"/>
      <c r="HB192" s="51"/>
      <c r="HC192" s="51"/>
      <c r="HD192" s="51"/>
      <c r="HE192" s="51"/>
      <c r="HF192" s="51"/>
      <c r="HG192" s="51"/>
      <c r="HH192" s="51"/>
      <c r="HI192" s="51"/>
      <c r="HJ192" s="51"/>
      <c r="HK192" s="51"/>
      <c r="HL192" s="51"/>
      <c r="HM192" s="51"/>
      <c r="HN192" s="51"/>
      <c r="HO192" s="51"/>
      <c r="HP192" s="51"/>
      <c r="HQ192" s="51"/>
      <c r="HR192" s="51"/>
      <c r="HS192" s="51"/>
      <c r="HT192" s="51"/>
      <c r="HU192" s="51"/>
      <c r="HV192" s="51"/>
      <c r="HW192" s="51"/>
      <c r="HX192" s="51"/>
      <c r="HY192" s="51"/>
      <c r="HZ192" s="51"/>
      <c r="IA192" s="51"/>
      <c r="IB192" s="51"/>
      <c r="IC192" s="51"/>
      <c r="ID192" s="51"/>
      <c r="IE192" s="51"/>
      <c r="IF192" s="51"/>
      <c r="IG192" s="51"/>
      <c r="IH192" s="51"/>
      <c r="II192" s="51"/>
      <c r="IJ192" s="51"/>
      <c r="IK192" s="51"/>
      <c r="IL192" s="51"/>
      <c r="IM192" s="51"/>
      <c r="IN192" s="51"/>
      <c r="IO192" s="51"/>
      <c r="IP192" s="51"/>
      <c r="IQ192" s="51"/>
      <c r="IR192" s="51"/>
      <c r="IS192" s="51"/>
      <c r="IT192" s="51"/>
      <c r="IU192" s="51"/>
      <c r="IV192" s="51"/>
    </row>
    <row r="193" spans="2:256" hidden="1" x14ac:dyDescent="0.25">
      <c r="B193" s="51"/>
      <c r="C193" s="51"/>
      <c r="D193" s="51" t="str">
        <f>Feuil2!Q37</f>
        <v>No</v>
      </c>
      <c r="E193" s="51"/>
      <c r="F193" s="51" t="str">
        <f>Feuil2!I76</f>
        <v>Oui</v>
      </c>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c r="DA193" s="51"/>
      <c r="DB193" s="51"/>
      <c r="DC193" s="51"/>
      <c r="DD193" s="51"/>
      <c r="DE193" s="51"/>
      <c r="DF193" s="51"/>
      <c r="DG193" s="51"/>
      <c r="DH193" s="51"/>
      <c r="DI193" s="51"/>
      <c r="DJ193" s="51"/>
      <c r="DK193" s="51"/>
      <c r="DL193" s="51"/>
      <c r="DM193" s="51"/>
      <c r="DN193" s="51"/>
      <c r="DO193" s="51"/>
      <c r="DP193" s="51"/>
      <c r="DQ193" s="51"/>
      <c r="DR193" s="51"/>
      <c r="DS193" s="51"/>
      <c r="DT193" s="51"/>
      <c r="DU193" s="51"/>
      <c r="DV193" s="51"/>
      <c r="DW193" s="51"/>
      <c r="DX193" s="51"/>
      <c r="DY193" s="51"/>
      <c r="DZ193" s="51"/>
      <c r="EA193" s="51"/>
      <c r="EB193" s="51"/>
      <c r="EC193" s="51"/>
      <c r="ED193" s="51"/>
      <c r="EE193" s="51"/>
      <c r="EF193" s="51"/>
      <c r="EG193" s="51"/>
      <c r="EH193" s="51"/>
      <c r="EI193" s="51"/>
      <c r="EJ193" s="51"/>
      <c r="EK193" s="51"/>
      <c r="EL193" s="51"/>
      <c r="EM193" s="51"/>
      <c r="EN193" s="51"/>
      <c r="EO193" s="51"/>
      <c r="EP193" s="51"/>
      <c r="EQ193" s="51"/>
      <c r="ER193" s="51"/>
      <c r="ES193" s="51"/>
      <c r="ET193" s="51"/>
      <c r="EU193" s="51"/>
      <c r="EV193" s="51"/>
      <c r="EW193" s="51"/>
      <c r="EX193" s="51"/>
      <c r="EY193" s="51"/>
      <c r="EZ193" s="51"/>
      <c r="FA193" s="51"/>
      <c r="FB193" s="51"/>
      <c r="FC193" s="51"/>
      <c r="FD193" s="51"/>
      <c r="FE193" s="51"/>
      <c r="FF193" s="51"/>
      <c r="FG193" s="51"/>
      <c r="FH193" s="51"/>
      <c r="FI193" s="51"/>
      <c r="FJ193" s="51"/>
      <c r="FK193" s="51"/>
      <c r="FL193" s="51"/>
      <c r="FM193" s="51"/>
      <c r="FN193" s="51"/>
      <c r="FO193" s="51"/>
      <c r="FP193" s="51"/>
      <c r="FQ193" s="51"/>
      <c r="FR193" s="51"/>
      <c r="FS193" s="51"/>
      <c r="FT193" s="51"/>
      <c r="FU193" s="51"/>
      <c r="FV193" s="51"/>
      <c r="FW193" s="51"/>
      <c r="FX193" s="51"/>
      <c r="FY193" s="51"/>
      <c r="FZ193" s="51"/>
      <c r="GA193" s="51"/>
      <c r="GB193" s="51"/>
      <c r="GC193" s="51"/>
      <c r="GD193" s="51"/>
      <c r="GE193" s="51"/>
      <c r="GF193" s="51"/>
      <c r="GG193" s="51"/>
      <c r="GH193" s="51"/>
      <c r="GI193" s="51"/>
      <c r="GJ193" s="51"/>
      <c r="GK193" s="51"/>
      <c r="GL193" s="51"/>
      <c r="GM193" s="51"/>
      <c r="GN193" s="51"/>
      <c r="GO193" s="51"/>
      <c r="GP193" s="51"/>
      <c r="GQ193" s="51"/>
      <c r="GR193" s="51"/>
      <c r="GS193" s="51"/>
      <c r="GT193" s="51"/>
      <c r="GU193" s="51"/>
      <c r="GV193" s="51"/>
      <c r="GW193" s="51"/>
      <c r="GX193" s="51"/>
      <c r="GY193" s="51"/>
      <c r="GZ193" s="51"/>
      <c r="HA193" s="51"/>
      <c r="HB193" s="51"/>
      <c r="HC193" s="51"/>
      <c r="HD193" s="51"/>
      <c r="HE193" s="51"/>
      <c r="HF193" s="51"/>
      <c r="HG193" s="51"/>
      <c r="HH193" s="51"/>
      <c r="HI193" s="51"/>
      <c r="HJ193" s="51"/>
      <c r="HK193" s="51"/>
      <c r="HL193" s="51"/>
      <c r="HM193" s="51"/>
      <c r="HN193" s="51"/>
      <c r="HO193" s="51"/>
      <c r="HP193" s="51"/>
      <c r="HQ193" s="51"/>
      <c r="HR193" s="51"/>
      <c r="HS193" s="51"/>
      <c r="HT193" s="51"/>
      <c r="HU193" s="51"/>
      <c r="HV193" s="51"/>
      <c r="HW193" s="51"/>
      <c r="HX193" s="51"/>
      <c r="HY193" s="51"/>
      <c r="HZ193" s="51"/>
      <c r="IA193" s="51"/>
      <c r="IB193" s="51"/>
      <c r="IC193" s="51"/>
      <c r="ID193" s="51"/>
      <c r="IE193" s="51"/>
      <c r="IF193" s="51"/>
      <c r="IG193" s="51"/>
      <c r="IH193" s="51"/>
      <c r="II193" s="51"/>
      <c r="IJ193" s="51"/>
      <c r="IK193" s="51"/>
      <c r="IL193" s="51"/>
      <c r="IM193" s="51"/>
      <c r="IN193" s="51"/>
      <c r="IO193" s="51"/>
      <c r="IP193" s="51"/>
      <c r="IQ193" s="51"/>
      <c r="IR193" s="51"/>
      <c r="IS193" s="51"/>
      <c r="IT193" s="51"/>
      <c r="IU193" s="51"/>
      <c r="IV193" s="51"/>
    </row>
    <row r="194" spans="2:256" hidden="1" x14ac:dyDescent="0.25">
      <c r="B194" s="51"/>
      <c r="C194" s="51"/>
      <c r="D194" s="51" t="str">
        <f>Feuil2!R37</f>
        <v>Yes</v>
      </c>
      <c r="E194" s="51"/>
      <c r="F194" s="51" t="str">
        <f>Feuil2!J76</f>
        <v>Non</v>
      </c>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c r="DA194" s="51"/>
      <c r="DB194" s="51"/>
      <c r="DC194" s="51"/>
      <c r="DD194" s="51"/>
      <c r="DE194" s="51"/>
      <c r="DF194" s="51"/>
      <c r="DG194" s="51"/>
      <c r="DH194" s="51"/>
      <c r="DI194" s="51"/>
      <c r="DJ194" s="51"/>
      <c r="DK194" s="51"/>
      <c r="DL194" s="51"/>
      <c r="DM194" s="51"/>
      <c r="DN194" s="51"/>
      <c r="DO194" s="51"/>
      <c r="DP194" s="51"/>
      <c r="DQ194" s="51"/>
      <c r="DR194" s="51"/>
      <c r="DS194" s="51"/>
      <c r="DT194" s="51"/>
      <c r="DU194" s="51"/>
      <c r="DV194" s="51"/>
      <c r="DW194" s="51"/>
      <c r="DX194" s="51"/>
      <c r="DY194" s="51"/>
      <c r="DZ194" s="51"/>
      <c r="EA194" s="51"/>
      <c r="EB194" s="51"/>
      <c r="EC194" s="51"/>
      <c r="ED194" s="51"/>
      <c r="EE194" s="51"/>
      <c r="EF194" s="51"/>
      <c r="EG194" s="51"/>
      <c r="EH194" s="51"/>
      <c r="EI194" s="51"/>
      <c r="EJ194" s="51"/>
      <c r="EK194" s="51"/>
      <c r="EL194" s="51"/>
      <c r="EM194" s="51"/>
      <c r="EN194" s="51"/>
      <c r="EO194" s="51"/>
      <c r="EP194" s="51"/>
      <c r="EQ194" s="51"/>
      <c r="ER194" s="51"/>
      <c r="ES194" s="51"/>
      <c r="ET194" s="51"/>
      <c r="EU194" s="51"/>
      <c r="EV194" s="51"/>
      <c r="EW194" s="51"/>
      <c r="EX194" s="51"/>
      <c r="EY194" s="51"/>
      <c r="EZ194" s="51"/>
      <c r="FA194" s="51"/>
      <c r="FB194" s="51"/>
      <c r="FC194" s="51"/>
      <c r="FD194" s="51"/>
      <c r="FE194" s="51"/>
      <c r="FF194" s="51"/>
      <c r="FG194" s="51"/>
      <c r="FH194" s="51"/>
      <c r="FI194" s="51"/>
      <c r="FJ194" s="51"/>
      <c r="FK194" s="51"/>
      <c r="FL194" s="51"/>
      <c r="FM194" s="51"/>
      <c r="FN194" s="51"/>
      <c r="FO194" s="51"/>
      <c r="FP194" s="51"/>
      <c r="FQ194" s="51"/>
      <c r="FR194" s="51"/>
      <c r="FS194" s="51"/>
      <c r="FT194" s="51"/>
      <c r="FU194" s="51"/>
      <c r="FV194" s="51"/>
      <c r="FW194" s="51"/>
      <c r="FX194" s="51"/>
      <c r="FY194" s="51"/>
      <c r="FZ194" s="51"/>
      <c r="GA194" s="51"/>
      <c r="GB194" s="51"/>
      <c r="GC194" s="51"/>
      <c r="GD194" s="51"/>
      <c r="GE194" s="51"/>
      <c r="GF194" s="51"/>
      <c r="GG194" s="51"/>
      <c r="GH194" s="51"/>
      <c r="GI194" s="51"/>
      <c r="GJ194" s="51"/>
      <c r="GK194" s="51"/>
      <c r="GL194" s="51"/>
      <c r="GM194" s="51"/>
      <c r="GN194" s="51"/>
      <c r="GO194" s="51"/>
      <c r="GP194" s="51"/>
      <c r="GQ194" s="51"/>
      <c r="GR194" s="51"/>
      <c r="GS194" s="51"/>
      <c r="GT194" s="51"/>
      <c r="GU194" s="51"/>
      <c r="GV194" s="51"/>
      <c r="GW194" s="51"/>
      <c r="GX194" s="51"/>
      <c r="GY194" s="51"/>
      <c r="GZ194" s="51"/>
      <c r="HA194" s="51"/>
      <c r="HB194" s="51"/>
      <c r="HC194" s="51"/>
      <c r="HD194" s="51"/>
      <c r="HE194" s="51"/>
      <c r="HF194" s="51"/>
      <c r="HG194" s="51"/>
      <c r="HH194" s="51"/>
      <c r="HI194" s="51"/>
      <c r="HJ194" s="51"/>
      <c r="HK194" s="51"/>
      <c r="HL194" s="51"/>
      <c r="HM194" s="51"/>
      <c r="HN194" s="51"/>
      <c r="HO194" s="51"/>
      <c r="HP194" s="51"/>
      <c r="HQ194" s="51"/>
      <c r="HR194" s="51"/>
      <c r="HS194" s="51"/>
      <c r="HT194" s="51"/>
      <c r="HU194" s="51"/>
      <c r="HV194" s="51"/>
      <c r="HW194" s="51"/>
      <c r="HX194" s="51"/>
      <c r="HY194" s="51"/>
      <c r="HZ194" s="51"/>
      <c r="IA194" s="51"/>
      <c r="IB194" s="51"/>
      <c r="IC194" s="51"/>
      <c r="ID194" s="51"/>
      <c r="IE194" s="51"/>
      <c r="IF194" s="51"/>
      <c r="IG194" s="51"/>
      <c r="IH194" s="51"/>
      <c r="II194" s="51"/>
      <c r="IJ194" s="51"/>
      <c r="IK194" s="51"/>
      <c r="IL194" s="51"/>
      <c r="IM194" s="51"/>
      <c r="IN194" s="51"/>
      <c r="IO194" s="51"/>
      <c r="IP194" s="51"/>
      <c r="IQ194" s="51"/>
      <c r="IR194" s="51"/>
      <c r="IS194" s="51"/>
      <c r="IT194" s="51"/>
      <c r="IU194" s="51"/>
      <c r="IV194" s="51"/>
    </row>
    <row r="195" spans="2:256" hidden="1" x14ac:dyDescent="0.25">
      <c r="B195" s="51"/>
      <c r="C195" s="51" t="s">
        <v>82</v>
      </c>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c r="DA195" s="51"/>
      <c r="DB195" s="51"/>
      <c r="DC195" s="51"/>
      <c r="DD195" s="51"/>
      <c r="DE195" s="51"/>
      <c r="DF195" s="51"/>
      <c r="DG195" s="51"/>
      <c r="DH195" s="51"/>
      <c r="DI195" s="51"/>
      <c r="DJ195" s="51"/>
      <c r="DK195" s="51"/>
      <c r="DL195" s="51"/>
      <c r="DM195" s="51"/>
      <c r="DN195" s="51"/>
      <c r="DO195" s="51"/>
      <c r="DP195" s="51"/>
      <c r="DQ195" s="51"/>
      <c r="DR195" s="51"/>
      <c r="DS195" s="51"/>
      <c r="DT195" s="51"/>
      <c r="DU195" s="51"/>
      <c r="DV195" s="51"/>
      <c r="DW195" s="51"/>
      <c r="DX195" s="51"/>
      <c r="DY195" s="51"/>
      <c r="DZ195" s="51"/>
      <c r="EA195" s="51"/>
      <c r="EB195" s="51"/>
      <c r="EC195" s="51"/>
      <c r="ED195" s="51"/>
      <c r="EE195" s="51"/>
      <c r="EF195" s="51"/>
      <c r="EG195" s="51"/>
      <c r="EH195" s="51"/>
      <c r="EI195" s="51"/>
      <c r="EJ195" s="51"/>
      <c r="EK195" s="51"/>
      <c r="EL195" s="51"/>
      <c r="EM195" s="51"/>
      <c r="EN195" s="51"/>
      <c r="EO195" s="51"/>
      <c r="EP195" s="51"/>
      <c r="EQ195" s="51"/>
      <c r="ER195" s="51"/>
      <c r="ES195" s="51"/>
      <c r="ET195" s="51"/>
      <c r="EU195" s="51"/>
      <c r="EV195" s="51"/>
      <c r="EW195" s="51"/>
      <c r="EX195" s="51"/>
      <c r="EY195" s="51"/>
      <c r="EZ195" s="51"/>
      <c r="FA195" s="51"/>
      <c r="FB195" s="51"/>
      <c r="FC195" s="51"/>
      <c r="FD195" s="51"/>
      <c r="FE195" s="51"/>
      <c r="FF195" s="51"/>
      <c r="FG195" s="51"/>
      <c r="FH195" s="51"/>
      <c r="FI195" s="51"/>
      <c r="FJ195" s="51"/>
      <c r="FK195" s="51"/>
      <c r="FL195" s="51"/>
      <c r="FM195" s="51"/>
      <c r="FN195" s="51"/>
      <c r="FO195" s="51"/>
      <c r="FP195" s="51"/>
      <c r="FQ195" s="51"/>
      <c r="FR195" s="51"/>
      <c r="FS195" s="51"/>
      <c r="FT195" s="51"/>
      <c r="FU195" s="51"/>
      <c r="FV195" s="51"/>
      <c r="FW195" s="51"/>
      <c r="FX195" s="51"/>
      <c r="FY195" s="51"/>
      <c r="FZ195" s="51"/>
      <c r="GA195" s="51"/>
      <c r="GB195" s="51"/>
      <c r="GC195" s="51"/>
      <c r="GD195" s="51"/>
      <c r="GE195" s="51"/>
      <c r="GF195" s="51"/>
      <c r="GG195" s="51"/>
      <c r="GH195" s="51"/>
      <c r="GI195" s="51"/>
      <c r="GJ195" s="51"/>
      <c r="GK195" s="51"/>
      <c r="GL195" s="51"/>
      <c r="GM195" s="51"/>
      <c r="GN195" s="51"/>
      <c r="GO195" s="51"/>
      <c r="GP195" s="51"/>
      <c r="GQ195" s="51"/>
      <c r="GR195" s="51"/>
      <c r="GS195" s="51"/>
      <c r="GT195" s="51"/>
      <c r="GU195" s="51"/>
      <c r="GV195" s="51"/>
      <c r="GW195" s="51"/>
      <c r="GX195" s="51"/>
      <c r="GY195" s="51"/>
      <c r="GZ195" s="51"/>
      <c r="HA195" s="51"/>
      <c r="HB195" s="51"/>
      <c r="HC195" s="51"/>
      <c r="HD195" s="51"/>
      <c r="HE195" s="51"/>
      <c r="HF195" s="51"/>
      <c r="HG195" s="51"/>
      <c r="HH195" s="51"/>
      <c r="HI195" s="51"/>
      <c r="HJ195" s="51"/>
      <c r="HK195" s="51"/>
      <c r="HL195" s="51"/>
      <c r="HM195" s="51"/>
      <c r="HN195" s="51"/>
      <c r="HO195" s="51"/>
      <c r="HP195" s="51"/>
      <c r="HQ195" s="51"/>
      <c r="HR195" s="51"/>
      <c r="HS195" s="51"/>
      <c r="HT195" s="51"/>
      <c r="HU195" s="51"/>
      <c r="HV195" s="51"/>
      <c r="HW195" s="51"/>
      <c r="HX195" s="51"/>
      <c r="HY195" s="51"/>
      <c r="HZ195" s="51"/>
      <c r="IA195" s="51"/>
      <c r="IB195" s="51"/>
      <c r="IC195" s="51"/>
      <c r="ID195" s="51"/>
      <c r="IE195" s="51"/>
      <c r="IF195" s="51"/>
      <c r="IG195" s="51"/>
      <c r="IH195" s="51"/>
      <c r="II195" s="51"/>
      <c r="IJ195" s="51"/>
      <c r="IK195" s="51"/>
      <c r="IL195" s="51"/>
      <c r="IM195" s="51"/>
      <c r="IN195" s="51"/>
      <c r="IO195" s="51"/>
      <c r="IP195" s="51"/>
      <c r="IQ195" s="51"/>
      <c r="IR195" s="51"/>
      <c r="IS195" s="51"/>
      <c r="IT195" s="51"/>
      <c r="IU195" s="51"/>
      <c r="IV195" s="51"/>
    </row>
    <row r="196" spans="2:256" hidden="1" x14ac:dyDescent="0.25">
      <c r="B196" s="51"/>
      <c r="C196" s="51"/>
      <c r="D196" s="52"/>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c r="DA196" s="51"/>
      <c r="DB196" s="51"/>
      <c r="DC196" s="51"/>
      <c r="DD196" s="51"/>
      <c r="DE196" s="51"/>
      <c r="DF196" s="51"/>
      <c r="DG196" s="51"/>
      <c r="DH196" s="51"/>
      <c r="DI196" s="51"/>
      <c r="DJ196" s="51"/>
      <c r="DK196" s="51"/>
      <c r="DL196" s="51"/>
      <c r="DM196" s="51"/>
      <c r="DN196" s="51"/>
      <c r="DO196" s="51"/>
      <c r="DP196" s="51"/>
      <c r="DQ196" s="51"/>
      <c r="DR196" s="51"/>
      <c r="DS196" s="51"/>
      <c r="DT196" s="51"/>
      <c r="DU196" s="51"/>
      <c r="DV196" s="51"/>
      <c r="DW196" s="51"/>
      <c r="DX196" s="51"/>
      <c r="DY196" s="51"/>
      <c r="DZ196" s="51"/>
      <c r="EA196" s="51"/>
      <c r="EB196" s="51"/>
      <c r="EC196" s="51"/>
      <c r="ED196" s="51"/>
      <c r="EE196" s="51"/>
      <c r="EF196" s="51"/>
      <c r="EG196" s="51"/>
      <c r="EH196" s="51"/>
      <c r="EI196" s="51"/>
      <c r="EJ196" s="51"/>
      <c r="EK196" s="51"/>
      <c r="EL196" s="51"/>
      <c r="EM196" s="51"/>
      <c r="EN196" s="51"/>
      <c r="EO196" s="51"/>
      <c r="EP196" s="51"/>
      <c r="EQ196" s="51"/>
      <c r="ER196" s="51"/>
      <c r="ES196" s="51"/>
      <c r="ET196" s="51"/>
      <c r="EU196" s="51"/>
      <c r="EV196" s="51"/>
      <c r="EW196" s="51"/>
      <c r="EX196" s="51"/>
      <c r="EY196" s="51"/>
      <c r="EZ196" s="51"/>
      <c r="FA196" s="51"/>
      <c r="FB196" s="51"/>
      <c r="FC196" s="51"/>
      <c r="FD196" s="51"/>
      <c r="FE196" s="51"/>
      <c r="FF196" s="51"/>
      <c r="FG196" s="51"/>
      <c r="FH196" s="51"/>
      <c r="FI196" s="51"/>
      <c r="FJ196" s="51"/>
      <c r="FK196" s="51"/>
      <c r="FL196" s="51"/>
      <c r="FM196" s="51"/>
      <c r="FN196" s="51"/>
      <c r="FO196" s="51"/>
      <c r="FP196" s="51"/>
      <c r="FQ196" s="51"/>
      <c r="FR196" s="51"/>
      <c r="FS196" s="51"/>
      <c r="FT196" s="51"/>
      <c r="FU196" s="51"/>
      <c r="FV196" s="51"/>
      <c r="FW196" s="51"/>
      <c r="FX196" s="51"/>
      <c r="FY196" s="51"/>
      <c r="FZ196" s="51"/>
      <c r="GA196" s="51"/>
      <c r="GB196" s="51"/>
      <c r="GC196" s="51"/>
      <c r="GD196" s="51"/>
      <c r="GE196" s="51"/>
      <c r="GF196" s="51"/>
      <c r="GG196" s="51"/>
      <c r="GH196" s="51"/>
      <c r="GI196" s="51"/>
      <c r="GJ196" s="51"/>
      <c r="GK196" s="51"/>
      <c r="GL196" s="51"/>
      <c r="GM196" s="51"/>
      <c r="GN196" s="51"/>
      <c r="GO196" s="51"/>
      <c r="GP196" s="51"/>
      <c r="GQ196" s="51"/>
      <c r="GR196" s="51"/>
      <c r="GS196" s="51"/>
      <c r="GT196" s="51"/>
      <c r="GU196" s="51"/>
      <c r="GV196" s="51"/>
      <c r="GW196" s="51"/>
      <c r="GX196" s="51"/>
      <c r="GY196" s="51"/>
      <c r="GZ196" s="51"/>
      <c r="HA196" s="51"/>
      <c r="HB196" s="51"/>
      <c r="HC196" s="51"/>
      <c r="HD196" s="51"/>
      <c r="HE196" s="51"/>
      <c r="HF196" s="51"/>
      <c r="HG196" s="51"/>
      <c r="HH196" s="51"/>
      <c r="HI196" s="51"/>
      <c r="HJ196" s="51"/>
      <c r="HK196" s="51"/>
      <c r="HL196" s="51"/>
      <c r="HM196" s="51"/>
      <c r="HN196" s="51"/>
      <c r="HO196" s="51"/>
      <c r="HP196" s="51"/>
      <c r="HQ196" s="51"/>
      <c r="HR196" s="51"/>
      <c r="HS196" s="51"/>
      <c r="HT196" s="51"/>
      <c r="HU196" s="51"/>
      <c r="HV196" s="51"/>
      <c r="HW196" s="51"/>
      <c r="HX196" s="51"/>
      <c r="HY196" s="51"/>
      <c r="HZ196" s="51"/>
      <c r="IA196" s="51"/>
      <c r="IB196" s="51"/>
      <c r="IC196" s="51"/>
      <c r="ID196" s="51"/>
      <c r="IE196" s="51"/>
      <c r="IF196" s="51"/>
      <c r="IG196" s="51"/>
      <c r="IH196" s="51"/>
      <c r="II196" s="51"/>
      <c r="IJ196" s="51"/>
      <c r="IK196" s="51"/>
      <c r="IL196" s="51"/>
      <c r="IM196" s="51"/>
      <c r="IN196" s="51"/>
      <c r="IO196" s="51"/>
      <c r="IP196" s="51"/>
      <c r="IQ196" s="51"/>
      <c r="IR196" s="51"/>
      <c r="IS196" s="51"/>
      <c r="IT196" s="51"/>
      <c r="IU196" s="51"/>
      <c r="IV196" s="51"/>
    </row>
    <row r="197" spans="2:256" hidden="1" x14ac:dyDescent="0.25">
      <c r="B197" s="51"/>
      <c r="C197" s="51"/>
      <c r="D197" s="52">
        <v>0</v>
      </c>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c r="DA197" s="51"/>
      <c r="DB197" s="51"/>
      <c r="DC197" s="51"/>
      <c r="DD197" s="51"/>
      <c r="DE197" s="51"/>
      <c r="DF197" s="51"/>
      <c r="DG197" s="51"/>
      <c r="DH197" s="51"/>
      <c r="DI197" s="51"/>
      <c r="DJ197" s="51"/>
      <c r="DK197" s="51"/>
      <c r="DL197" s="51"/>
      <c r="DM197" s="51"/>
      <c r="DN197" s="51"/>
      <c r="DO197" s="51"/>
      <c r="DP197" s="51"/>
      <c r="DQ197" s="51"/>
      <c r="DR197" s="51"/>
      <c r="DS197" s="51"/>
      <c r="DT197" s="51"/>
      <c r="DU197" s="51"/>
      <c r="DV197" s="51"/>
      <c r="DW197" s="51"/>
      <c r="DX197" s="51"/>
      <c r="DY197" s="51"/>
      <c r="DZ197" s="51"/>
      <c r="EA197" s="51"/>
      <c r="EB197" s="51"/>
      <c r="EC197" s="51"/>
      <c r="ED197" s="51"/>
      <c r="EE197" s="51"/>
      <c r="EF197" s="51"/>
      <c r="EG197" s="51"/>
      <c r="EH197" s="51"/>
      <c r="EI197" s="51"/>
      <c r="EJ197" s="51"/>
      <c r="EK197" s="51"/>
      <c r="EL197" s="51"/>
      <c r="EM197" s="51"/>
      <c r="EN197" s="51"/>
      <c r="EO197" s="51"/>
      <c r="EP197" s="51"/>
      <c r="EQ197" s="51"/>
      <c r="ER197" s="51"/>
      <c r="ES197" s="51"/>
      <c r="ET197" s="51"/>
      <c r="EU197" s="51"/>
      <c r="EV197" s="51"/>
      <c r="EW197" s="51"/>
      <c r="EX197" s="51"/>
      <c r="EY197" s="51"/>
      <c r="EZ197" s="51"/>
      <c r="FA197" s="51"/>
      <c r="FB197" s="51"/>
      <c r="FC197" s="51"/>
      <c r="FD197" s="51"/>
      <c r="FE197" s="51"/>
      <c r="FF197" s="51"/>
      <c r="FG197" s="51"/>
      <c r="FH197" s="51"/>
      <c r="FI197" s="51"/>
      <c r="FJ197" s="51"/>
      <c r="FK197" s="51"/>
      <c r="FL197" s="51"/>
      <c r="FM197" s="51"/>
      <c r="FN197" s="51"/>
      <c r="FO197" s="51"/>
      <c r="FP197" s="51"/>
      <c r="FQ197" s="51"/>
      <c r="FR197" s="51"/>
      <c r="FS197" s="51"/>
      <c r="FT197" s="51"/>
      <c r="FU197" s="51"/>
      <c r="FV197" s="51"/>
      <c r="FW197" s="51"/>
      <c r="FX197" s="51"/>
      <c r="FY197" s="51"/>
      <c r="FZ197" s="51"/>
      <c r="GA197" s="51"/>
      <c r="GB197" s="51"/>
      <c r="GC197" s="51"/>
      <c r="GD197" s="51"/>
      <c r="GE197" s="51"/>
      <c r="GF197" s="51"/>
      <c r="GG197" s="51"/>
      <c r="GH197" s="51"/>
      <c r="GI197" s="51"/>
      <c r="GJ197" s="51"/>
      <c r="GK197" s="51"/>
      <c r="GL197" s="51"/>
      <c r="GM197" s="51"/>
      <c r="GN197" s="51"/>
      <c r="GO197" s="51"/>
      <c r="GP197" s="51"/>
      <c r="GQ197" s="51"/>
      <c r="GR197" s="51"/>
      <c r="GS197" s="51"/>
      <c r="GT197" s="51"/>
      <c r="GU197" s="51"/>
      <c r="GV197" s="51"/>
      <c r="GW197" s="51"/>
      <c r="GX197" s="51"/>
      <c r="GY197" s="51"/>
      <c r="GZ197" s="51"/>
      <c r="HA197" s="51"/>
      <c r="HB197" s="51"/>
      <c r="HC197" s="51"/>
      <c r="HD197" s="51"/>
      <c r="HE197" s="51"/>
      <c r="HF197" s="51"/>
      <c r="HG197" s="51"/>
      <c r="HH197" s="51"/>
      <c r="HI197" s="51"/>
      <c r="HJ197" s="51"/>
      <c r="HK197" s="51"/>
      <c r="HL197" s="51"/>
      <c r="HM197" s="51"/>
      <c r="HN197" s="51"/>
      <c r="HO197" s="51"/>
      <c r="HP197" s="51"/>
      <c r="HQ197" s="51"/>
      <c r="HR197" s="51"/>
      <c r="HS197" s="51"/>
      <c r="HT197" s="51"/>
      <c r="HU197" s="51"/>
      <c r="HV197" s="51"/>
      <c r="HW197" s="51"/>
      <c r="HX197" s="51"/>
      <c r="HY197" s="51"/>
      <c r="HZ197" s="51"/>
      <c r="IA197" s="51"/>
      <c r="IB197" s="51"/>
      <c r="IC197" s="51"/>
      <c r="ID197" s="51"/>
      <c r="IE197" s="51"/>
      <c r="IF197" s="51"/>
      <c r="IG197" s="51"/>
      <c r="IH197" s="51"/>
      <c r="II197" s="51"/>
      <c r="IJ197" s="51"/>
      <c r="IK197" s="51"/>
      <c r="IL197" s="51"/>
      <c r="IM197" s="51"/>
      <c r="IN197" s="51"/>
      <c r="IO197" s="51"/>
      <c r="IP197" s="51"/>
      <c r="IQ197" s="51"/>
      <c r="IR197" s="51"/>
      <c r="IS197" s="51"/>
      <c r="IT197" s="51"/>
      <c r="IU197" s="51"/>
      <c r="IV197" s="51"/>
    </row>
    <row r="198" spans="2:256" hidden="1" x14ac:dyDescent="0.25">
      <c r="B198" s="51"/>
      <c r="C198" s="51"/>
      <c r="D198" s="52">
        <v>1</v>
      </c>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c r="DA198" s="51"/>
      <c r="DB198" s="51"/>
      <c r="DC198" s="51"/>
      <c r="DD198" s="51"/>
      <c r="DE198" s="51"/>
      <c r="DF198" s="51"/>
      <c r="DG198" s="51"/>
      <c r="DH198" s="51"/>
      <c r="DI198" s="51"/>
      <c r="DJ198" s="51"/>
      <c r="DK198" s="51"/>
      <c r="DL198" s="51"/>
      <c r="DM198" s="51"/>
      <c r="DN198" s="51"/>
      <c r="DO198" s="51"/>
      <c r="DP198" s="51"/>
      <c r="DQ198" s="51"/>
      <c r="DR198" s="51"/>
      <c r="DS198" s="51"/>
      <c r="DT198" s="51"/>
      <c r="DU198" s="51"/>
      <c r="DV198" s="51"/>
      <c r="DW198" s="51"/>
      <c r="DX198" s="51"/>
      <c r="DY198" s="51"/>
      <c r="DZ198" s="51"/>
      <c r="EA198" s="51"/>
      <c r="EB198" s="51"/>
      <c r="EC198" s="51"/>
      <c r="ED198" s="51"/>
      <c r="EE198" s="51"/>
      <c r="EF198" s="51"/>
      <c r="EG198" s="51"/>
      <c r="EH198" s="51"/>
      <c r="EI198" s="51"/>
      <c r="EJ198" s="51"/>
      <c r="EK198" s="51"/>
      <c r="EL198" s="51"/>
      <c r="EM198" s="51"/>
      <c r="EN198" s="51"/>
      <c r="EO198" s="51"/>
      <c r="EP198" s="51"/>
      <c r="EQ198" s="51"/>
      <c r="ER198" s="51"/>
      <c r="ES198" s="51"/>
      <c r="ET198" s="51"/>
      <c r="EU198" s="51"/>
      <c r="EV198" s="51"/>
      <c r="EW198" s="51"/>
      <c r="EX198" s="51"/>
      <c r="EY198" s="51"/>
      <c r="EZ198" s="51"/>
      <c r="FA198" s="51"/>
      <c r="FB198" s="51"/>
      <c r="FC198" s="51"/>
      <c r="FD198" s="51"/>
      <c r="FE198" s="51"/>
      <c r="FF198" s="51"/>
      <c r="FG198" s="51"/>
      <c r="FH198" s="51"/>
      <c r="FI198" s="51"/>
      <c r="FJ198" s="51"/>
      <c r="FK198" s="51"/>
      <c r="FL198" s="51"/>
      <c r="FM198" s="51"/>
      <c r="FN198" s="51"/>
      <c r="FO198" s="51"/>
      <c r="FP198" s="51"/>
      <c r="FQ198" s="51"/>
      <c r="FR198" s="51"/>
      <c r="FS198" s="51"/>
      <c r="FT198" s="51"/>
      <c r="FU198" s="51"/>
      <c r="FV198" s="51"/>
      <c r="FW198" s="51"/>
      <c r="FX198" s="51"/>
      <c r="FY198" s="51"/>
      <c r="FZ198" s="51"/>
      <c r="GA198" s="51"/>
      <c r="GB198" s="51"/>
      <c r="GC198" s="51"/>
      <c r="GD198" s="51"/>
      <c r="GE198" s="51"/>
      <c r="GF198" s="51"/>
      <c r="GG198" s="51"/>
      <c r="GH198" s="51"/>
      <c r="GI198" s="51"/>
      <c r="GJ198" s="51"/>
      <c r="GK198" s="51"/>
      <c r="GL198" s="51"/>
      <c r="GM198" s="51"/>
      <c r="GN198" s="51"/>
      <c r="GO198" s="51"/>
      <c r="GP198" s="51"/>
      <c r="GQ198" s="51"/>
      <c r="GR198" s="51"/>
      <c r="GS198" s="51"/>
      <c r="GT198" s="51"/>
      <c r="GU198" s="51"/>
      <c r="GV198" s="51"/>
      <c r="GW198" s="51"/>
      <c r="GX198" s="51"/>
      <c r="GY198" s="51"/>
      <c r="GZ198" s="51"/>
      <c r="HA198" s="51"/>
      <c r="HB198" s="51"/>
      <c r="HC198" s="51"/>
      <c r="HD198" s="51"/>
      <c r="HE198" s="51"/>
      <c r="HF198" s="51"/>
      <c r="HG198" s="51"/>
      <c r="HH198" s="51"/>
      <c r="HI198" s="51"/>
      <c r="HJ198" s="51"/>
      <c r="HK198" s="51"/>
      <c r="HL198" s="51"/>
      <c r="HM198" s="51"/>
      <c r="HN198" s="51"/>
      <c r="HO198" s="51"/>
      <c r="HP198" s="51"/>
      <c r="HQ198" s="51"/>
      <c r="HR198" s="51"/>
      <c r="HS198" s="51"/>
      <c r="HT198" s="51"/>
      <c r="HU198" s="51"/>
      <c r="HV198" s="51"/>
      <c r="HW198" s="51"/>
      <c r="HX198" s="51"/>
      <c r="HY198" s="51"/>
      <c r="HZ198" s="51"/>
      <c r="IA198" s="51"/>
      <c r="IB198" s="51"/>
      <c r="IC198" s="51"/>
      <c r="ID198" s="51"/>
      <c r="IE198" s="51"/>
      <c r="IF198" s="51"/>
      <c r="IG198" s="51"/>
      <c r="IH198" s="51"/>
      <c r="II198" s="51"/>
      <c r="IJ198" s="51"/>
      <c r="IK198" s="51"/>
      <c r="IL198" s="51"/>
      <c r="IM198" s="51"/>
      <c r="IN198" s="51"/>
      <c r="IO198" s="51"/>
      <c r="IP198" s="51"/>
      <c r="IQ198" s="51"/>
      <c r="IR198" s="51"/>
      <c r="IS198" s="51"/>
      <c r="IT198" s="51"/>
      <c r="IU198" s="51"/>
      <c r="IV198" s="51"/>
    </row>
    <row r="199" spans="2:256" hidden="1" x14ac:dyDescent="0.25">
      <c r="B199" s="51"/>
      <c r="C199" s="51"/>
      <c r="D199" s="52">
        <v>2</v>
      </c>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c r="DA199" s="51"/>
      <c r="DB199" s="51"/>
      <c r="DC199" s="51"/>
      <c r="DD199" s="51"/>
      <c r="DE199" s="51"/>
      <c r="DF199" s="51"/>
      <c r="DG199" s="51"/>
      <c r="DH199" s="51"/>
      <c r="DI199" s="51"/>
      <c r="DJ199" s="51"/>
      <c r="DK199" s="51"/>
      <c r="DL199" s="51"/>
      <c r="DM199" s="51"/>
      <c r="DN199" s="51"/>
      <c r="DO199" s="51"/>
      <c r="DP199" s="51"/>
      <c r="DQ199" s="51"/>
      <c r="DR199" s="51"/>
      <c r="DS199" s="51"/>
      <c r="DT199" s="51"/>
      <c r="DU199" s="51"/>
      <c r="DV199" s="51"/>
      <c r="DW199" s="51"/>
      <c r="DX199" s="51"/>
      <c r="DY199" s="51"/>
      <c r="DZ199" s="51"/>
      <c r="EA199" s="51"/>
      <c r="EB199" s="51"/>
      <c r="EC199" s="51"/>
      <c r="ED199" s="51"/>
      <c r="EE199" s="51"/>
      <c r="EF199" s="51"/>
      <c r="EG199" s="51"/>
      <c r="EH199" s="51"/>
      <c r="EI199" s="51"/>
      <c r="EJ199" s="51"/>
      <c r="EK199" s="51"/>
      <c r="EL199" s="51"/>
      <c r="EM199" s="51"/>
      <c r="EN199" s="51"/>
      <c r="EO199" s="51"/>
      <c r="EP199" s="51"/>
      <c r="EQ199" s="51"/>
      <c r="ER199" s="51"/>
      <c r="ES199" s="51"/>
      <c r="ET199" s="51"/>
      <c r="EU199" s="51"/>
      <c r="EV199" s="51"/>
      <c r="EW199" s="51"/>
      <c r="EX199" s="51"/>
      <c r="EY199" s="51"/>
      <c r="EZ199" s="51"/>
      <c r="FA199" s="51"/>
      <c r="FB199" s="51"/>
      <c r="FC199" s="51"/>
      <c r="FD199" s="51"/>
      <c r="FE199" s="51"/>
      <c r="FF199" s="51"/>
      <c r="FG199" s="51"/>
      <c r="FH199" s="51"/>
      <c r="FI199" s="51"/>
      <c r="FJ199" s="51"/>
      <c r="FK199" s="51"/>
      <c r="FL199" s="51"/>
      <c r="FM199" s="51"/>
      <c r="FN199" s="51"/>
      <c r="FO199" s="51"/>
      <c r="FP199" s="51"/>
      <c r="FQ199" s="51"/>
      <c r="FR199" s="51"/>
      <c r="FS199" s="51"/>
      <c r="FT199" s="51"/>
      <c r="FU199" s="51"/>
      <c r="FV199" s="51"/>
      <c r="FW199" s="51"/>
      <c r="FX199" s="51"/>
      <c r="FY199" s="51"/>
      <c r="FZ199" s="51"/>
      <c r="GA199" s="51"/>
      <c r="GB199" s="51"/>
      <c r="GC199" s="51"/>
      <c r="GD199" s="51"/>
      <c r="GE199" s="51"/>
      <c r="GF199" s="51"/>
      <c r="GG199" s="51"/>
      <c r="GH199" s="51"/>
      <c r="GI199" s="51"/>
      <c r="GJ199" s="51"/>
      <c r="GK199" s="51"/>
      <c r="GL199" s="51"/>
      <c r="GM199" s="51"/>
      <c r="GN199" s="51"/>
      <c r="GO199" s="51"/>
      <c r="GP199" s="51"/>
      <c r="GQ199" s="51"/>
      <c r="GR199" s="51"/>
      <c r="GS199" s="51"/>
      <c r="GT199" s="51"/>
      <c r="GU199" s="51"/>
      <c r="GV199" s="51"/>
      <c r="GW199" s="51"/>
      <c r="GX199" s="51"/>
      <c r="GY199" s="51"/>
      <c r="GZ199" s="51"/>
      <c r="HA199" s="51"/>
      <c r="HB199" s="51"/>
      <c r="HC199" s="51"/>
      <c r="HD199" s="51"/>
      <c r="HE199" s="51"/>
      <c r="HF199" s="51"/>
      <c r="HG199" s="51"/>
      <c r="HH199" s="51"/>
      <c r="HI199" s="51"/>
      <c r="HJ199" s="51"/>
      <c r="HK199" s="51"/>
      <c r="HL199" s="51"/>
      <c r="HM199" s="51"/>
      <c r="HN199" s="51"/>
      <c r="HO199" s="51"/>
      <c r="HP199" s="51"/>
      <c r="HQ199" s="51"/>
      <c r="HR199" s="51"/>
      <c r="HS199" s="51"/>
      <c r="HT199" s="51"/>
      <c r="HU199" s="51"/>
      <c r="HV199" s="51"/>
      <c r="HW199" s="51"/>
      <c r="HX199" s="51"/>
      <c r="HY199" s="51"/>
      <c r="HZ199" s="51"/>
      <c r="IA199" s="51"/>
      <c r="IB199" s="51"/>
      <c r="IC199" s="51"/>
      <c r="ID199" s="51"/>
      <c r="IE199" s="51"/>
      <c r="IF199" s="51"/>
      <c r="IG199" s="51"/>
      <c r="IH199" s="51"/>
      <c r="II199" s="51"/>
      <c r="IJ199" s="51"/>
      <c r="IK199" s="51"/>
      <c r="IL199" s="51"/>
      <c r="IM199" s="51"/>
      <c r="IN199" s="51"/>
      <c r="IO199" s="51"/>
      <c r="IP199" s="51"/>
      <c r="IQ199" s="51"/>
      <c r="IR199" s="51"/>
      <c r="IS199" s="51"/>
      <c r="IT199" s="51"/>
      <c r="IU199" s="51"/>
      <c r="IV199" s="51"/>
    </row>
    <row r="200" spans="2:256" hidden="1" x14ac:dyDescent="0.25">
      <c r="B200" s="51"/>
      <c r="C200" s="51"/>
      <c r="D200" s="52">
        <v>3</v>
      </c>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c r="DA200" s="51"/>
      <c r="DB200" s="51"/>
      <c r="DC200" s="51"/>
      <c r="DD200" s="51"/>
      <c r="DE200" s="51"/>
      <c r="DF200" s="51"/>
      <c r="DG200" s="51"/>
      <c r="DH200" s="51"/>
      <c r="DI200" s="51"/>
      <c r="DJ200" s="51"/>
      <c r="DK200" s="51"/>
      <c r="DL200" s="51"/>
      <c r="DM200" s="51"/>
      <c r="DN200" s="51"/>
      <c r="DO200" s="51"/>
      <c r="DP200" s="51"/>
      <c r="DQ200" s="51"/>
      <c r="DR200" s="51"/>
      <c r="DS200" s="51"/>
      <c r="DT200" s="51"/>
      <c r="DU200" s="51"/>
      <c r="DV200" s="51"/>
      <c r="DW200" s="51"/>
      <c r="DX200" s="51"/>
      <c r="DY200" s="51"/>
      <c r="DZ200" s="51"/>
      <c r="EA200" s="51"/>
      <c r="EB200" s="51"/>
      <c r="EC200" s="51"/>
      <c r="ED200" s="51"/>
      <c r="EE200" s="51"/>
      <c r="EF200" s="51"/>
      <c r="EG200" s="51"/>
      <c r="EH200" s="51"/>
      <c r="EI200" s="51"/>
      <c r="EJ200" s="51"/>
      <c r="EK200" s="51"/>
      <c r="EL200" s="51"/>
      <c r="EM200" s="51"/>
      <c r="EN200" s="51"/>
      <c r="EO200" s="51"/>
      <c r="EP200" s="51"/>
      <c r="EQ200" s="51"/>
      <c r="ER200" s="51"/>
      <c r="ES200" s="51"/>
      <c r="ET200" s="51"/>
      <c r="EU200" s="51"/>
      <c r="EV200" s="51"/>
      <c r="EW200" s="51"/>
      <c r="EX200" s="51"/>
      <c r="EY200" s="51"/>
      <c r="EZ200" s="51"/>
      <c r="FA200" s="51"/>
      <c r="FB200" s="51"/>
      <c r="FC200" s="51"/>
      <c r="FD200" s="51"/>
      <c r="FE200" s="51"/>
      <c r="FF200" s="51"/>
      <c r="FG200" s="51"/>
      <c r="FH200" s="51"/>
      <c r="FI200" s="51"/>
      <c r="FJ200" s="51"/>
      <c r="FK200" s="51"/>
      <c r="FL200" s="51"/>
      <c r="FM200" s="51"/>
      <c r="FN200" s="51"/>
      <c r="FO200" s="51"/>
      <c r="FP200" s="51"/>
      <c r="FQ200" s="51"/>
      <c r="FR200" s="51"/>
      <c r="FS200" s="51"/>
      <c r="FT200" s="51"/>
      <c r="FU200" s="51"/>
      <c r="FV200" s="51"/>
      <c r="FW200" s="51"/>
      <c r="FX200" s="51"/>
      <c r="FY200" s="51"/>
      <c r="FZ200" s="51"/>
      <c r="GA200" s="51"/>
      <c r="GB200" s="51"/>
      <c r="GC200" s="51"/>
      <c r="GD200" s="51"/>
      <c r="GE200" s="51"/>
      <c r="GF200" s="51"/>
      <c r="GG200" s="51"/>
      <c r="GH200" s="51"/>
      <c r="GI200" s="51"/>
      <c r="GJ200" s="51"/>
      <c r="GK200" s="51"/>
      <c r="GL200" s="51"/>
      <c r="GM200" s="51"/>
      <c r="GN200" s="51"/>
      <c r="GO200" s="51"/>
      <c r="GP200" s="51"/>
      <c r="GQ200" s="51"/>
      <c r="GR200" s="51"/>
      <c r="GS200" s="51"/>
      <c r="GT200" s="51"/>
      <c r="GU200" s="51"/>
      <c r="GV200" s="51"/>
      <c r="GW200" s="51"/>
      <c r="GX200" s="51"/>
      <c r="GY200" s="51"/>
      <c r="GZ200" s="51"/>
      <c r="HA200" s="51"/>
      <c r="HB200" s="51"/>
      <c r="HC200" s="51"/>
      <c r="HD200" s="51"/>
      <c r="HE200" s="51"/>
      <c r="HF200" s="51"/>
      <c r="HG200" s="51"/>
      <c r="HH200" s="51"/>
      <c r="HI200" s="51"/>
      <c r="HJ200" s="51"/>
      <c r="HK200" s="51"/>
      <c r="HL200" s="51"/>
      <c r="HM200" s="51"/>
      <c r="HN200" s="51"/>
      <c r="HO200" s="51"/>
      <c r="HP200" s="51"/>
      <c r="HQ200" s="51"/>
      <c r="HR200" s="51"/>
      <c r="HS200" s="51"/>
      <c r="HT200" s="51"/>
      <c r="HU200" s="51"/>
      <c r="HV200" s="51"/>
      <c r="HW200" s="51"/>
      <c r="HX200" s="51"/>
      <c r="HY200" s="51"/>
      <c r="HZ200" s="51"/>
      <c r="IA200" s="51"/>
      <c r="IB200" s="51"/>
      <c r="IC200" s="51"/>
      <c r="ID200" s="51"/>
      <c r="IE200" s="51"/>
      <c r="IF200" s="51"/>
      <c r="IG200" s="51"/>
      <c r="IH200" s="51"/>
      <c r="II200" s="51"/>
      <c r="IJ200" s="51"/>
      <c r="IK200" s="51"/>
      <c r="IL200" s="51"/>
      <c r="IM200" s="51"/>
      <c r="IN200" s="51"/>
      <c r="IO200" s="51"/>
      <c r="IP200" s="51"/>
      <c r="IQ200" s="51"/>
      <c r="IR200" s="51"/>
      <c r="IS200" s="51"/>
      <c r="IT200" s="51"/>
      <c r="IU200" s="51"/>
      <c r="IV200" s="51"/>
    </row>
    <row r="201" spans="2:256" hidden="1" x14ac:dyDescent="0.25">
      <c r="B201" s="51"/>
      <c r="C201" s="51"/>
      <c r="D201" s="52">
        <v>4</v>
      </c>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c r="CA201" s="51"/>
      <c r="CB201" s="51"/>
      <c r="CC201" s="51"/>
      <c r="CD201" s="51"/>
      <c r="CE201" s="51"/>
      <c r="CF201" s="51"/>
      <c r="CG201" s="51"/>
      <c r="CH201" s="51"/>
      <c r="CI201" s="51"/>
      <c r="CJ201" s="51"/>
      <c r="CK201" s="51"/>
      <c r="CL201" s="51"/>
      <c r="CM201" s="51"/>
      <c r="CN201" s="51"/>
      <c r="CO201" s="51"/>
      <c r="CP201" s="51"/>
      <c r="CQ201" s="51"/>
      <c r="CR201" s="51"/>
      <c r="CS201" s="51"/>
      <c r="CT201" s="51"/>
      <c r="CU201" s="51"/>
      <c r="CV201" s="51"/>
      <c r="CW201" s="51"/>
      <c r="CX201" s="51"/>
      <c r="CY201" s="51"/>
      <c r="CZ201" s="51"/>
      <c r="DA201" s="51"/>
      <c r="DB201" s="51"/>
      <c r="DC201" s="51"/>
      <c r="DD201" s="51"/>
      <c r="DE201" s="51"/>
      <c r="DF201" s="51"/>
      <c r="DG201" s="51"/>
      <c r="DH201" s="51"/>
      <c r="DI201" s="51"/>
      <c r="DJ201" s="51"/>
      <c r="DK201" s="51"/>
      <c r="DL201" s="51"/>
      <c r="DM201" s="51"/>
      <c r="DN201" s="51"/>
      <c r="DO201" s="51"/>
      <c r="DP201" s="51"/>
      <c r="DQ201" s="51"/>
      <c r="DR201" s="51"/>
      <c r="DS201" s="51"/>
      <c r="DT201" s="51"/>
      <c r="DU201" s="51"/>
      <c r="DV201" s="51"/>
      <c r="DW201" s="51"/>
      <c r="DX201" s="51"/>
      <c r="DY201" s="51"/>
      <c r="DZ201" s="51"/>
      <c r="EA201" s="51"/>
      <c r="EB201" s="51"/>
      <c r="EC201" s="51"/>
      <c r="ED201" s="51"/>
      <c r="EE201" s="51"/>
      <c r="EF201" s="51"/>
      <c r="EG201" s="51"/>
      <c r="EH201" s="51"/>
      <c r="EI201" s="51"/>
      <c r="EJ201" s="51"/>
      <c r="EK201" s="51"/>
      <c r="EL201" s="51"/>
      <c r="EM201" s="51"/>
      <c r="EN201" s="51"/>
      <c r="EO201" s="51"/>
      <c r="EP201" s="51"/>
      <c r="EQ201" s="51"/>
      <c r="ER201" s="51"/>
      <c r="ES201" s="51"/>
      <c r="ET201" s="51"/>
      <c r="EU201" s="51"/>
      <c r="EV201" s="51"/>
      <c r="EW201" s="51"/>
      <c r="EX201" s="51"/>
      <c r="EY201" s="51"/>
      <c r="EZ201" s="51"/>
      <c r="FA201" s="51"/>
      <c r="FB201" s="51"/>
      <c r="FC201" s="51"/>
      <c r="FD201" s="51"/>
      <c r="FE201" s="51"/>
      <c r="FF201" s="51"/>
      <c r="FG201" s="51"/>
      <c r="FH201" s="51"/>
      <c r="FI201" s="51"/>
      <c r="FJ201" s="51"/>
      <c r="FK201" s="51"/>
      <c r="FL201" s="51"/>
      <c r="FM201" s="51"/>
      <c r="FN201" s="51"/>
      <c r="FO201" s="51"/>
      <c r="FP201" s="51"/>
      <c r="FQ201" s="51"/>
      <c r="FR201" s="51"/>
      <c r="FS201" s="51"/>
      <c r="FT201" s="51"/>
      <c r="FU201" s="51"/>
      <c r="FV201" s="51"/>
      <c r="FW201" s="51"/>
      <c r="FX201" s="51"/>
      <c r="FY201" s="51"/>
      <c r="FZ201" s="51"/>
      <c r="GA201" s="51"/>
      <c r="GB201" s="51"/>
      <c r="GC201" s="51"/>
      <c r="GD201" s="51"/>
      <c r="GE201" s="51"/>
      <c r="GF201" s="51"/>
      <c r="GG201" s="51"/>
      <c r="GH201" s="51"/>
      <c r="GI201" s="51"/>
      <c r="GJ201" s="51"/>
      <c r="GK201" s="51"/>
      <c r="GL201" s="51"/>
      <c r="GM201" s="51"/>
      <c r="GN201" s="51"/>
      <c r="GO201" s="51"/>
      <c r="GP201" s="51"/>
      <c r="GQ201" s="51"/>
      <c r="GR201" s="51"/>
      <c r="GS201" s="51"/>
      <c r="GT201" s="51"/>
      <c r="GU201" s="51"/>
      <c r="GV201" s="51"/>
      <c r="GW201" s="51"/>
      <c r="GX201" s="51"/>
      <c r="GY201" s="51"/>
      <c r="GZ201" s="51"/>
      <c r="HA201" s="51"/>
      <c r="HB201" s="51"/>
      <c r="HC201" s="51"/>
      <c r="HD201" s="51"/>
      <c r="HE201" s="51"/>
      <c r="HF201" s="51"/>
      <c r="HG201" s="51"/>
      <c r="HH201" s="51"/>
      <c r="HI201" s="51"/>
      <c r="HJ201" s="51"/>
      <c r="HK201" s="51"/>
      <c r="HL201" s="51"/>
      <c r="HM201" s="51"/>
      <c r="HN201" s="51"/>
      <c r="HO201" s="51"/>
      <c r="HP201" s="51"/>
      <c r="HQ201" s="51"/>
      <c r="HR201" s="51"/>
      <c r="HS201" s="51"/>
      <c r="HT201" s="51"/>
      <c r="HU201" s="51"/>
      <c r="HV201" s="51"/>
      <c r="HW201" s="51"/>
      <c r="HX201" s="51"/>
      <c r="HY201" s="51"/>
      <c r="HZ201" s="51"/>
      <c r="IA201" s="51"/>
      <c r="IB201" s="51"/>
      <c r="IC201" s="51"/>
      <c r="ID201" s="51"/>
      <c r="IE201" s="51"/>
      <c r="IF201" s="51"/>
      <c r="IG201" s="51"/>
      <c r="IH201" s="51"/>
      <c r="II201" s="51"/>
      <c r="IJ201" s="51"/>
      <c r="IK201" s="51"/>
      <c r="IL201" s="51"/>
      <c r="IM201" s="51"/>
      <c r="IN201" s="51"/>
      <c r="IO201" s="51"/>
      <c r="IP201" s="51"/>
      <c r="IQ201" s="51"/>
      <c r="IR201" s="51"/>
      <c r="IS201" s="51"/>
      <c r="IT201" s="51"/>
      <c r="IU201" s="51"/>
      <c r="IV201" s="51"/>
    </row>
    <row r="202" spans="2:256" hidden="1" x14ac:dyDescent="0.25">
      <c r="B202" s="51"/>
      <c r="C202" s="51"/>
      <c r="D202" s="52">
        <v>5</v>
      </c>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c r="CA202" s="51"/>
      <c r="CB202" s="51"/>
      <c r="CC202" s="51"/>
      <c r="CD202" s="51"/>
      <c r="CE202" s="51"/>
      <c r="CF202" s="51"/>
      <c r="CG202" s="51"/>
      <c r="CH202" s="51"/>
      <c r="CI202" s="51"/>
      <c r="CJ202" s="51"/>
      <c r="CK202" s="51"/>
      <c r="CL202" s="51"/>
      <c r="CM202" s="51"/>
      <c r="CN202" s="51"/>
      <c r="CO202" s="51"/>
      <c r="CP202" s="51"/>
      <c r="CQ202" s="51"/>
      <c r="CR202" s="51"/>
      <c r="CS202" s="51"/>
      <c r="CT202" s="51"/>
      <c r="CU202" s="51"/>
      <c r="CV202" s="51"/>
      <c r="CW202" s="51"/>
      <c r="CX202" s="51"/>
      <c r="CY202" s="51"/>
      <c r="CZ202" s="51"/>
      <c r="DA202" s="51"/>
      <c r="DB202" s="51"/>
      <c r="DC202" s="51"/>
      <c r="DD202" s="51"/>
      <c r="DE202" s="51"/>
      <c r="DF202" s="51"/>
      <c r="DG202" s="51"/>
      <c r="DH202" s="51"/>
      <c r="DI202" s="51"/>
      <c r="DJ202" s="51"/>
      <c r="DK202" s="51"/>
      <c r="DL202" s="51"/>
      <c r="DM202" s="51"/>
      <c r="DN202" s="51"/>
      <c r="DO202" s="51"/>
      <c r="DP202" s="51"/>
      <c r="DQ202" s="51"/>
      <c r="DR202" s="51"/>
      <c r="DS202" s="51"/>
      <c r="DT202" s="51"/>
      <c r="DU202" s="51"/>
      <c r="DV202" s="51"/>
      <c r="DW202" s="51"/>
      <c r="DX202" s="51"/>
      <c r="DY202" s="51"/>
      <c r="DZ202" s="51"/>
      <c r="EA202" s="51"/>
      <c r="EB202" s="51"/>
      <c r="EC202" s="51"/>
      <c r="ED202" s="51"/>
      <c r="EE202" s="51"/>
      <c r="EF202" s="51"/>
      <c r="EG202" s="51"/>
      <c r="EH202" s="51"/>
      <c r="EI202" s="51"/>
      <c r="EJ202" s="51"/>
      <c r="EK202" s="51"/>
      <c r="EL202" s="51"/>
      <c r="EM202" s="51"/>
      <c r="EN202" s="51"/>
      <c r="EO202" s="51"/>
      <c r="EP202" s="51"/>
      <c r="EQ202" s="51"/>
      <c r="ER202" s="51"/>
      <c r="ES202" s="51"/>
      <c r="ET202" s="51"/>
      <c r="EU202" s="51"/>
      <c r="EV202" s="51"/>
      <c r="EW202" s="51"/>
      <c r="EX202" s="51"/>
      <c r="EY202" s="51"/>
      <c r="EZ202" s="51"/>
      <c r="FA202" s="51"/>
      <c r="FB202" s="51"/>
      <c r="FC202" s="51"/>
      <c r="FD202" s="51"/>
      <c r="FE202" s="51"/>
      <c r="FF202" s="51"/>
      <c r="FG202" s="51"/>
      <c r="FH202" s="51"/>
      <c r="FI202" s="51"/>
      <c r="FJ202" s="51"/>
      <c r="FK202" s="51"/>
      <c r="FL202" s="51"/>
      <c r="FM202" s="51"/>
      <c r="FN202" s="51"/>
      <c r="FO202" s="51"/>
      <c r="FP202" s="51"/>
      <c r="FQ202" s="51"/>
      <c r="FR202" s="51"/>
      <c r="FS202" s="51"/>
      <c r="FT202" s="51"/>
      <c r="FU202" s="51"/>
      <c r="FV202" s="51"/>
      <c r="FW202" s="51"/>
      <c r="FX202" s="51"/>
      <c r="FY202" s="51"/>
      <c r="FZ202" s="51"/>
      <c r="GA202" s="51"/>
      <c r="GB202" s="51"/>
      <c r="GC202" s="51"/>
      <c r="GD202" s="51"/>
      <c r="GE202" s="51"/>
      <c r="GF202" s="51"/>
      <c r="GG202" s="51"/>
      <c r="GH202" s="51"/>
      <c r="GI202" s="51"/>
      <c r="GJ202" s="51"/>
      <c r="GK202" s="51"/>
      <c r="GL202" s="51"/>
      <c r="GM202" s="51"/>
      <c r="GN202" s="51"/>
      <c r="GO202" s="51"/>
      <c r="GP202" s="51"/>
      <c r="GQ202" s="51"/>
      <c r="GR202" s="51"/>
      <c r="GS202" s="51"/>
      <c r="GT202" s="51"/>
      <c r="GU202" s="51"/>
      <c r="GV202" s="51"/>
      <c r="GW202" s="51"/>
      <c r="GX202" s="51"/>
      <c r="GY202" s="51"/>
      <c r="GZ202" s="51"/>
      <c r="HA202" s="51"/>
      <c r="HB202" s="51"/>
      <c r="HC202" s="51"/>
      <c r="HD202" s="51"/>
      <c r="HE202" s="51"/>
      <c r="HF202" s="51"/>
      <c r="HG202" s="51"/>
      <c r="HH202" s="51"/>
      <c r="HI202" s="51"/>
      <c r="HJ202" s="51"/>
      <c r="HK202" s="51"/>
      <c r="HL202" s="51"/>
      <c r="HM202" s="51"/>
      <c r="HN202" s="51"/>
      <c r="HO202" s="51"/>
      <c r="HP202" s="51"/>
      <c r="HQ202" s="51"/>
      <c r="HR202" s="51"/>
      <c r="HS202" s="51"/>
      <c r="HT202" s="51"/>
      <c r="HU202" s="51"/>
      <c r="HV202" s="51"/>
      <c r="HW202" s="51"/>
      <c r="HX202" s="51"/>
      <c r="HY202" s="51"/>
      <c r="HZ202" s="51"/>
      <c r="IA202" s="51"/>
      <c r="IB202" s="51"/>
      <c r="IC202" s="51"/>
      <c r="ID202" s="51"/>
      <c r="IE202" s="51"/>
      <c r="IF202" s="51"/>
      <c r="IG202" s="51"/>
      <c r="IH202" s="51"/>
      <c r="II202" s="51"/>
      <c r="IJ202" s="51"/>
      <c r="IK202" s="51"/>
      <c r="IL202" s="51"/>
      <c r="IM202" s="51"/>
      <c r="IN202" s="51"/>
      <c r="IO202" s="51"/>
      <c r="IP202" s="51"/>
      <c r="IQ202" s="51"/>
      <c r="IR202" s="51"/>
      <c r="IS202" s="51"/>
      <c r="IT202" s="51"/>
      <c r="IU202" s="51"/>
      <c r="IV202" s="51"/>
    </row>
    <row r="203" spans="2:256" hidden="1" x14ac:dyDescent="0.25">
      <c r="B203" s="51"/>
      <c r="C203" s="51"/>
      <c r="D203" s="52">
        <v>6</v>
      </c>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c r="CA203" s="51"/>
      <c r="CB203" s="51"/>
      <c r="CC203" s="51"/>
      <c r="CD203" s="51"/>
      <c r="CE203" s="51"/>
      <c r="CF203" s="51"/>
      <c r="CG203" s="51"/>
      <c r="CH203" s="51"/>
      <c r="CI203" s="51"/>
      <c r="CJ203" s="51"/>
      <c r="CK203" s="51"/>
      <c r="CL203" s="51"/>
      <c r="CM203" s="51"/>
      <c r="CN203" s="51"/>
      <c r="CO203" s="51"/>
      <c r="CP203" s="51"/>
      <c r="CQ203" s="51"/>
      <c r="CR203" s="51"/>
      <c r="CS203" s="51"/>
      <c r="CT203" s="51"/>
      <c r="CU203" s="51"/>
      <c r="CV203" s="51"/>
      <c r="CW203" s="51"/>
      <c r="CX203" s="51"/>
      <c r="CY203" s="51"/>
      <c r="CZ203" s="51"/>
      <c r="DA203" s="51"/>
      <c r="DB203" s="51"/>
      <c r="DC203" s="51"/>
      <c r="DD203" s="51"/>
      <c r="DE203" s="51"/>
      <c r="DF203" s="51"/>
      <c r="DG203" s="51"/>
      <c r="DH203" s="51"/>
      <c r="DI203" s="51"/>
      <c r="DJ203" s="51"/>
      <c r="DK203" s="51"/>
      <c r="DL203" s="51"/>
      <c r="DM203" s="51"/>
      <c r="DN203" s="51"/>
      <c r="DO203" s="51"/>
      <c r="DP203" s="51"/>
      <c r="DQ203" s="51"/>
      <c r="DR203" s="51"/>
      <c r="DS203" s="51"/>
      <c r="DT203" s="51"/>
      <c r="DU203" s="51"/>
      <c r="DV203" s="51"/>
      <c r="DW203" s="51"/>
      <c r="DX203" s="51"/>
      <c r="DY203" s="51"/>
      <c r="DZ203" s="51"/>
      <c r="EA203" s="51"/>
      <c r="EB203" s="51"/>
      <c r="EC203" s="51"/>
      <c r="ED203" s="51"/>
      <c r="EE203" s="51"/>
      <c r="EF203" s="51"/>
      <c r="EG203" s="51"/>
      <c r="EH203" s="51"/>
      <c r="EI203" s="51"/>
      <c r="EJ203" s="51"/>
      <c r="EK203" s="51"/>
      <c r="EL203" s="51"/>
      <c r="EM203" s="51"/>
      <c r="EN203" s="51"/>
      <c r="EO203" s="51"/>
      <c r="EP203" s="51"/>
      <c r="EQ203" s="51"/>
      <c r="ER203" s="51"/>
      <c r="ES203" s="51"/>
      <c r="ET203" s="51"/>
      <c r="EU203" s="51"/>
      <c r="EV203" s="51"/>
      <c r="EW203" s="51"/>
      <c r="EX203" s="51"/>
      <c r="EY203" s="51"/>
      <c r="EZ203" s="51"/>
      <c r="FA203" s="51"/>
      <c r="FB203" s="51"/>
      <c r="FC203" s="51"/>
      <c r="FD203" s="51"/>
      <c r="FE203" s="51"/>
      <c r="FF203" s="51"/>
      <c r="FG203" s="51"/>
      <c r="FH203" s="51"/>
      <c r="FI203" s="51"/>
      <c r="FJ203" s="51"/>
      <c r="FK203" s="51"/>
      <c r="FL203" s="51"/>
      <c r="FM203" s="51"/>
      <c r="FN203" s="51"/>
      <c r="FO203" s="51"/>
      <c r="FP203" s="51"/>
      <c r="FQ203" s="51"/>
      <c r="FR203" s="51"/>
      <c r="FS203" s="51"/>
      <c r="FT203" s="51"/>
      <c r="FU203" s="51"/>
      <c r="FV203" s="51"/>
      <c r="FW203" s="51"/>
      <c r="FX203" s="51"/>
      <c r="FY203" s="51"/>
      <c r="FZ203" s="51"/>
      <c r="GA203" s="51"/>
      <c r="GB203" s="51"/>
      <c r="GC203" s="51"/>
      <c r="GD203" s="51"/>
      <c r="GE203" s="51"/>
      <c r="GF203" s="51"/>
      <c r="GG203" s="51"/>
      <c r="GH203" s="51"/>
      <c r="GI203" s="51"/>
      <c r="GJ203" s="51"/>
      <c r="GK203" s="51"/>
      <c r="GL203" s="51"/>
      <c r="GM203" s="51"/>
      <c r="GN203" s="51"/>
      <c r="GO203" s="51"/>
      <c r="GP203" s="51"/>
      <c r="GQ203" s="51"/>
      <c r="GR203" s="51"/>
      <c r="GS203" s="51"/>
      <c r="GT203" s="51"/>
      <c r="GU203" s="51"/>
      <c r="GV203" s="51"/>
      <c r="GW203" s="51"/>
      <c r="GX203" s="51"/>
      <c r="GY203" s="51"/>
      <c r="GZ203" s="51"/>
      <c r="HA203" s="51"/>
      <c r="HB203" s="51"/>
      <c r="HC203" s="51"/>
      <c r="HD203" s="51"/>
      <c r="HE203" s="51"/>
      <c r="HF203" s="51"/>
      <c r="HG203" s="51"/>
      <c r="HH203" s="51"/>
      <c r="HI203" s="51"/>
      <c r="HJ203" s="51"/>
      <c r="HK203" s="51"/>
      <c r="HL203" s="51"/>
      <c r="HM203" s="51"/>
      <c r="HN203" s="51"/>
      <c r="HO203" s="51"/>
      <c r="HP203" s="51"/>
      <c r="HQ203" s="51"/>
      <c r="HR203" s="51"/>
      <c r="HS203" s="51"/>
      <c r="HT203" s="51"/>
      <c r="HU203" s="51"/>
      <c r="HV203" s="51"/>
      <c r="HW203" s="51"/>
      <c r="HX203" s="51"/>
      <c r="HY203" s="51"/>
      <c r="HZ203" s="51"/>
      <c r="IA203" s="51"/>
      <c r="IB203" s="51"/>
      <c r="IC203" s="51"/>
      <c r="ID203" s="51"/>
      <c r="IE203" s="51"/>
      <c r="IF203" s="51"/>
      <c r="IG203" s="51"/>
      <c r="IH203" s="51"/>
      <c r="II203" s="51"/>
      <c r="IJ203" s="51"/>
      <c r="IK203" s="51"/>
      <c r="IL203" s="51"/>
      <c r="IM203" s="51"/>
      <c r="IN203" s="51"/>
      <c r="IO203" s="51"/>
      <c r="IP203" s="51"/>
      <c r="IQ203" s="51"/>
      <c r="IR203" s="51"/>
      <c r="IS203" s="51"/>
      <c r="IT203" s="51"/>
      <c r="IU203" s="51"/>
      <c r="IV203" s="51"/>
    </row>
    <row r="204" spans="2:256" hidden="1" x14ac:dyDescent="0.25">
      <c r="B204" s="51"/>
      <c r="C204" s="51"/>
      <c r="D204" s="52">
        <v>7</v>
      </c>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c r="CA204" s="51"/>
      <c r="CB204" s="51"/>
      <c r="CC204" s="51"/>
      <c r="CD204" s="51"/>
      <c r="CE204" s="51"/>
      <c r="CF204" s="51"/>
      <c r="CG204" s="51"/>
      <c r="CH204" s="51"/>
      <c r="CI204" s="51"/>
      <c r="CJ204" s="51"/>
      <c r="CK204" s="51"/>
      <c r="CL204" s="51"/>
      <c r="CM204" s="51"/>
      <c r="CN204" s="51"/>
      <c r="CO204" s="51"/>
      <c r="CP204" s="51"/>
      <c r="CQ204" s="51"/>
      <c r="CR204" s="51"/>
      <c r="CS204" s="51"/>
      <c r="CT204" s="51"/>
      <c r="CU204" s="51"/>
      <c r="CV204" s="51"/>
      <c r="CW204" s="51"/>
      <c r="CX204" s="51"/>
      <c r="CY204" s="51"/>
      <c r="CZ204" s="51"/>
      <c r="DA204" s="51"/>
      <c r="DB204" s="51"/>
      <c r="DC204" s="51"/>
      <c r="DD204" s="51"/>
      <c r="DE204" s="51"/>
      <c r="DF204" s="51"/>
      <c r="DG204" s="51"/>
      <c r="DH204" s="51"/>
      <c r="DI204" s="51"/>
      <c r="DJ204" s="51"/>
      <c r="DK204" s="51"/>
      <c r="DL204" s="51"/>
      <c r="DM204" s="51"/>
      <c r="DN204" s="51"/>
      <c r="DO204" s="51"/>
      <c r="DP204" s="51"/>
      <c r="DQ204" s="51"/>
      <c r="DR204" s="51"/>
      <c r="DS204" s="51"/>
      <c r="DT204" s="51"/>
      <c r="DU204" s="51"/>
      <c r="DV204" s="51"/>
      <c r="DW204" s="51"/>
      <c r="DX204" s="51"/>
      <c r="DY204" s="51"/>
      <c r="DZ204" s="51"/>
      <c r="EA204" s="51"/>
      <c r="EB204" s="51"/>
      <c r="EC204" s="51"/>
      <c r="ED204" s="51"/>
      <c r="EE204" s="51"/>
      <c r="EF204" s="51"/>
      <c r="EG204" s="51"/>
      <c r="EH204" s="51"/>
      <c r="EI204" s="51"/>
      <c r="EJ204" s="51"/>
      <c r="EK204" s="51"/>
      <c r="EL204" s="51"/>
      <c r="EM204" s="51"/>
      <c r="EN204" s="51"/>
      <c r="EO204" s="51"/>
      <c r="EP204" s="51"/>
      <c r="EQ204" s="51"/>
      <c r="ER204" s="51"/>
      <c r="ES204" s="51"/>
      <c r="ET204" s="51"/>
      <c r="EU204" s="51"/>
      <c r="EV204" s="51"/>
      <c r="EW204" s="51"/>
      <c r="EX204" s="51"/>
      <c r="EY204" s="51"/>
      <c r="EZ204" s="51"/>
      <c r="FA204" s="51"/>
      <c r="FB204" s="51"/>
      <c r="FC204" s="51"/>
      <c r="FD204" s="51"/>
      <c r="FE204" s="51"/>
      <c r="FF204" s="51"/>
      <c r="FG204" s="51"/>
      <c r="FH204" s="51"/>
      <c r="FI204" s="51"/>
      <c r="FJ204" s="51"/>
      <c r="FK204" s="51"/>
      <c r="FL204" s="51"/>
      <c r="FM204" s="51"/>
      <c r="FN204" s="51"/>
      <c r="FO204" s="51"/>
      <c r="FP204" s="51"/>
      <c r="FQ204" s="51"/>
      <c r="FR204" s="51"/>
      <c r="FS204" s="51"/>
      <c r="FT204" s="51"/>
      <c r="FU204" s="51"/>
      <c r="FV204" s="51"/>
      <c r="FW204" s="51"/>
      <c r="FX204" s="51"/>
      <c r="FY204" s="51"/>
      <c r="FZ204" s="51"/>
      <c r="GA204" s="51"/>
      <c r="GB204" s="51"/>
      <c r="GC204" s="51"/>
      <c r="GD204" s="51"/>
      <c r="GE204" s="51"/>
      <c r="GF204" s="51"/>
      <c r="GG204" s="51"/>
      <c r="GH204" s="51"/>
      <c r="GI204" s="51"/>
      <c r="GJ204" s="51"/>
      <c r="GK204" s="51"/>
      <c r="GL204" s="51"/>
      <c r="GM204" s="51"/>
      <c r="GN204" s="51"/>
      <c r="GO204" s="51"/>
      <c r="GP204" s="51"/>
      <c r="GQ204" s="51"/>
      <c r="GR204" s="51"/>
      <c r="GS204" s="51"/>
      <c r="GT204" s="51"/>
      <c r="GU204" s="51"/>
      <c r="GV204" s="51"/>
      <c r="GW204" s="51"/>
      <c r="GX204" s="51"/>
      <c r="GY204" s="51"/>
      <c r="GZ204" s="51"/>
      <c r="HA204" s="51"/>
      <c r="HB204" s="51"/>
      <c r="HC204" s="51"/>
      <c r="HD204" s="51"/>
      <c r="HE204" s="51"/>
      <c r="HF204" s="51"/>
      <c r="HG204" s="51"/>
      <c r="HH204" s="51"/>
      <c r="HI204" s="51"/>
      <c r="HJ204" s="51"/>
      <c r="HK204" s="51"/>
      <c r="HL204" s="51"/>
      <c r="HM204" s="51"/>
      <c r="HN204" s="51"/>
      <c r="HO204" s="51"/>
      <c r="HP204" s="51"/>
      <c r="HQ204" s="51"/>
      <c r="HR204" s="51"/>
      <c r="HS204" s="51"/>
      <c r="HT204" s="51"/>
      <c r="HU204" s="51"/>
      <c r="HV204" s="51"/>
      <c r="HW204" s="51"/>
      <c r="HX204" s="51"/>
      <c r="HY204" s="51"/>
      <c r="HZ204" s="51"/>
      <c r="IA204" s="51"/>
      <c r="IB204" s="51"/>
      <c r="IC204" s="51"/>
      <c r="ID204" s="51"/>
      <c r="IE204" s="51"/>
      <c r="IF204" s="51"/>
      <c r="IG204" s="51"/>
      <c r="IH204" s="51"/>
      <c r="II204" s="51"/>
      <c r="IJ204" s="51"/>
      <c r="IK204" s="51"/>
      <c r="IL204" s="51"/>
      <c r="IM204" s="51"/>
      <c r="IN204" s="51"/>
      <c r="IO204" s="51"/>
      <c r="IP204" s="51"/>
      <c r="IQ204" s="51"/>
      <c r="IR204" s="51"/>
      <c r="IS204" s="51"/>
      <c r="IT204" s="51"/>
      <c r="IU204" s="51"/>
      <c r="IV204" s="51"/>
    </row>
    <row r="205" spans="2:256" hidden="1" x14ac:dyDescent="0.25">
      <c r="B205" s="51"/>
      <c r="C205" s="51"/>
      <c r="D205" s="52">
        <v>8</v>
      </c>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c r="CA205" s="51"/>
      <c r="CB205" s="51"/>
      <c r="CC205" s="51"/>
      <c r="CD205" s="51"/>
      <c r="CE205" s="51"/>
      <c r="CF205" s="51"/>
      <c r="CG205" s="51"/>
      <c r="CH205" s="51"/>
      <c r="CI205" s="51"/>
      <c r="CJ205" s="51"/>
      <c r="CK205" s="51"/>
      <c r="CL205" s="51"/>
      <c r="CM205" s="51"/>
      <c r="CN205" s="51"/>
      <c r="CO205" s="51"/>
      <c r="CP205" s="51"/>
      <c r="CQ205" s="51"/>
      <c r="CR205" s="51"/>
      <c r="CS205" s="51"/>
      <c r="CT205" s="51"/>
      <c r="CU205" s="51"/>
      <c r="CV205" s="51"/>
      <c r="CW205" s="51"/>
      <c r="CX205" s="51"/>
      <c r="CY205" s="51"/>
      <c r="CZ205" s="51"/>
      <c r="DA205" s="51"/>
      <c r="DB205" s="51"/>
      <c r="DC205" s="51"/>
      <c r="DD205" s="51"/>
      <c r="DE205" s="51"/>
      <c r="DF205" s="51"/>
      <c r="DG205" s="51"/>
      <c r="DH205" s="51"/>
      <c r="DI205" s="51"/>
      <c r="DJ205" s="51"/>
      <c r="DK205" s="51"/>
      <c r="DL205" s="51"/>
      <c r="DM205" s="51"/>
      <c r="DN205" s="51"/>
      <c r="DO205" s="51"/>
      <c r="DP205" s="51"/>
      <c r="DQ205" s="51"/>
      <c r="DR205" s="51"/>
      <c r="DS205" s="51"/>
      <c r="DT205" s="51"/>
      <c r="DU205" s="51"/>
      <c r="DV205" s="51"/>
      <c r="DW205" s="51"/>
      <c r="DX205" s="51"/>
      <c r="DY205" s="51"/>
      <c r="DZ205" s="51"/>
      <c r="EA205" s="51"/>
      <c r="EB205" s="51"/>
      <c r="EC205" s="51"/>
      <c r="ED205" s="51"/>
      <c r="EE205" s="51"/>
      <c r="EF205" s="51"/>
      <c r="EG205" s="51"/>
      <c r="EH205" s="51"/>
      <c r="EI205" s="51"/>
      <c r="EJ205" s="51"/>
      <c r="EK205" s="51"/>
      <c r="EL205" s="51"/>
      <c r="EM205" s="51"/>
      <c r="EN205" s="51"/>
      <c r="EO205" s="51"/>
      <c r="EP205" s="51"/>
      <c r="EQ205" s="51"/>
      <c r="ER205" s="51"/>
      <c r="ES205" s="51"/>
      <c r="ET205" s="51"/>
      <c r="EU205" s="51"/>
      <c r="EV205" s="51"/>
      <c r="EW205" s="51"/>
      <c r="EX205" s="51"/>
      <c r="EY205" s="51"/>
      <c r="EZ205" s="51"/>
      <c r="FA205" s="51"/>
      <c r="FB205" s="51"/>
      <c r="FC205" s="51"/>
      <c r="FD205" s="51"/>
      <c r="FE205" s="51"/>
      <c r="FF205" s="51"/>
      <c r="FG205" s="51"/>
      <c r="FH205" s="51"/>
      <c r="FI205" s="51"/>
      <c r="FJ205" s="51"/>
      <c r="FK205" s="51"/>
      <c r="FL205" s="51"/>
      <c r="FM205" s="51"/>
      <c r="FN205" s="51"/>
      <c r="FO205" s="51"/>
      <c r="FP205" s="51"/>
      <c r="FQ205" s="51"/>
      <c r="FR205" s="51"/>
      <c r="FS205" s="51"/>
      <c r="FT205" s="51"/>
      <c r="FU205" s="51"/>
      <c r="FV205" s="51"/>
      <c r="FW205" s="51"/>
      <c r="FX205" s="51"/>
      <c r="FY205" s="51"/>
      <c r="FZ205" s="51"/>
      <c r="GA205" s="51"/>
      <c r="GB205" s="51"/>
      <c r="GC205" s="51"/>
      <c r="GD205" s="51"/>
      <c r="GE205" s="51"/>
      <c r="GF205" s="51"/>
      <c r="GG205" s="51"/>
      <c r="GH205" s="51"/>
      <c r="GI205" s="51"/>
      <c r="GJ205" s="51"/>
      <c r="GK205" s="51"/>
      <c r="GL205" s="51"/>
      <c r="GM205" s="51"/>
      <c r="GN205" s="51"/>
      <c r="GO205" s="51"/>
      <c r="GP205" s="51"/>
      <c r="GQ205" s="51"/>
      <c r="GR205" s="51"/>
      <c r="GS205" s="51"/>
      <c r="GT205" s="51"/>
      <c r="GU205" s="51"/>
      <c r="GV205" s="51"/>
      <c r="GW205" s="51"/>
      <c r="GX205" s="51"/>
      <c r="GY205" s="51"/>
      <c r="GZ205" s="51"/>
      <c r="HA205" s="51"/>
      <c r="HB205" s="51"/>
      <c r="HC205" s="51"/>
      <c r="HD205" s="51"/>
      <c r="HE205" s="51"/>
      <c r="HF205" s="51"/>
      <c r="HG205" s="51"/>
      <c r="HH205" s="51"/>
      <c r="HI205" s="51"/>
      <c r="HJ205" s="51"/>
      <c r="HK205" s="51"/>
      <c r="HL205" s="51"/>
      <c r="HM205" s="51"/>
      <c r="HN205" s="51"/>
      <c r="HO205" s="51"/>
      <c r="HP205" s="51"/>
      <c r="HQ205" s="51"/>
      <c r="HR205" s="51"/>
      <c r="HS205" s="51"/>
      <c r="HT205" s="51"/>
      <c r="HU205" s="51"/>
      <c r="HV205" s="51"/>
      <c r="HW205" s="51"/>
      <c r="HX205" s="51"/>
      <c r="HY205" s="51"/>
      <c r="HZ205" s="51"/>
      <c r="IA205" s="51"/>
      <c r="IB205" s="51"/>
      <c r="IC205" s="51"/>
      <c r="ID205" s="51"/>
      <c r="IE205" s="51"/>
      <c r="IF205" s="51"/>
      <c r="IG205" s="51"/>
      <c r="IH205" s="51"/>
      <c r="II205" s="51"/>
      <c r="IJ205" s="51"/>
      <c r="IK205" s="51"/>
      <c r="IL205" s="51"/>
      <c r="IM205" s="51"/>
      <c r="IN205" s="51"/>
      <c r="IO205" s="51"/>
      <c r="IP205" s="51"/>
      <c r="IQ205" s="51"/>
      <c r="IR205" s="51"/>
      <c r="IS205" s="51"/>
      <c r="IT205" s="51"/>
      <c r="IU205" s="51"/>
      <c r="IV205" s="51"/>
    </row>
    <row r="206" spans="2:256" hidden="1" x14ac:dyDescent="0.25">
      <c r="B206" s="51"/>
      <c r="C206" s="51"/>
      <c r="D206" s="52">
        <v>9</v>
      </c>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c r="CA206" s="51"/>
      <c r="CB206" s="51"/>
      <c r="CC206" s="51"/>
      <c r="CD206" s="51"/>
      <c r="CE206" s="51"/>
      <c r="CF206" s="51"/>
      <c r="CG206" s="51"/>
      <c r="CH206" s="51"/>
      <c r="CI206" s="51"/>
      <c r="CJ206" s="51"/>
      <c r="CK206" s="51"/>
      <c r="CL206" s="51"/>
      <c r="CM206" s="51"/>
      <c r="CN206" s="51"/>
      <c r="CO206" s="51"/>
      <c r="CP206" s="51"/>
      <c r="CQ206" s="51"/>
      <c r="CR206" s="51"/>
      <c r="CS206" s="51"/>
      <c r="CT206" s="51"/>
      <c r="CU206" s="51"/>
      <c r="CV206" s="51"/>
      <c r="CW206" s="51"/>
      <c r="CX206" s="51"/>
      <c r="CY206" s="51"/>
      <c r="CZ206" s="51"/>
      <c r="DA206" s="51"/>
      <c r="DB206" s="51"/>
      <c r="DC206" s="51"/>
      <c r="DD206" s="51"/>
      <c r="DE206" s="51"/>
      <c r="DF206" s="51"/>
      <c r="DG206" s="51"/>
      <c r="DH206" s="51"/>
      <c r="DI206" s="51"/>
      <c r="DJ206" s="51"/>
      <c r="DK206" s="51"/>
      <c r="DL206" s="51"/>
      <c r="DM206" s="51"/>
      <c r="DN206" s="51"/>
      <c r="DO206" s="51"/>
      <c r="DP206" s="51"/>
      <c r="DQ206" s="51"/>
      <c r="DR206" s="51"/>
      <c r="DS206" s="51"/>
      <c r="DT206" s="51"/>
      <c r="DU206" s="51"/>
      <c r="DV206" s="51"/>
      <c r="DW206" s="51"/>
      <c r="DX206" s="51"/>
      <c r="DY206" s="51"/>
      <c r="DZ206" s="51"/>
      <c r="EA206" s="51"/>
      <c r="EB206" s="51"/>
      <c r="EC206" s="51"/>
      <c r="ED206" s="51"/>
      <c r="EE206" s="51"/>
      <c r="EF206" s="51"/>
      <c r="EG206" s="51"/>
      <c r="EH206" s="51"/>
      <c r="EI206" s="51"/>
      <c r="EJ206" s="51"/>
      <c r="EK206" s="51"/>
      <c r="EL206" s="51"/>
      <c r="EM206" s="51"/>
      <c r="EN206" s="51"/>
      <c r="EO206" s="51"/>
      <c r="EP206" s="51"/>
      <c r="EQ206" s="51"/>
      <c r="ER206" s="51"/>
      <c r="ES206" s="51"/>
      <c r="ET206" s="51"/>
      <c r="EU206" s="51"/>
      <c r="EV206" s="51"/>
      <c r="EW206" s="51"/>
      <c r="EX206" s="51"/>
      <c r="EY206" s="51"/>
      <c r="EZ206" s="51"/>
      <c r="FA206" s="51"/>
      <c r="FB206" s="51"/>
      <c r="FC206" s="51"/>
      <c r="FD206" s="51"/>
      <c r="FE206" s="51"/>
      <c r="FF206" s="51"/>
      <c r="FG206" s="51"/>
      <c r="FH206" s="51"/>
      <c r="FI206" s="51"/>
      <c r="FJ206" s="51"/>
      <c r="FK206" s="51"/>
      <c r="FL206" s="51"/>
      <c r="FM206" s="51"/>
      <c r="FN206" s="51"/>
      <c r="FO206" s="51"/>
      <c r="FP206" s="51"/>
      <c r="FQ206" s="51"/>
      <c r="FR206" s="51"/>
      <c r="FS206" s="51"/>
      <c r="FT206" s="51"/>
      <c r="FU206" s="51"/>
      <c r="FV206" s="51"/>
      <c r="FW206" s="51"/>
      <c r="FX206" s="51"/>
      <c r="FY206" s="51"/>
      <c r="FZ206" s="51"/>
      <c r="GA206" s="51"/>
      <c r="GB206" s="51"/>
      <c r="GC206" s="51"/>
      <c r="GD206" s="51"/>
      <c r="GE206" s="51"/>
      <c r="GF206" s="51"/>
      <c r="GG206" s="51"/>
      <c r="GH206" s="51"/>
      <c r="GI206" s="51"/>
      <c r="GJ206" s="51"/>
      <c r="GK206" s="51"/>
      <c r="GL206" s="51"/>
      <c r="GM206" s="51"/>
      <c r="GN206" s="51"/>
      <c r="GO206" s="51"/>
      <c r="GP206" s="51"/>
      <c r="GQ206" s="51"/>
      <c r="GR206" s="51"/>
      <c r="GS206" s="51"/>
      <c r="GT206" s="51"/>
      <c r="GU206" s="51"/>
      <c r="GV206" s="51"/>
      <c r="GW206" s="51"/>
      <c r="GX206" s="51"/>
      <c r="GY206" s="51"/>
      <c r="GZ206" s="51"/>
      <c r="HA206" s="51"/>
      <c r="HB206" s="51"/>
      <c r="HC206" s="51"/>
      <c r="HD206" s="51"/>
      <c r="HE206" s="51"/>
      <c r="HF206" s="51"/>
      <c r="HG206" s="51"/>
      <c r="HH206" s="51"/>
      <c r="HI206" s="51"/>
      <c r="HJ206" s="51"/>
      <c r="HK206" s="51"/>
      <c r="HL206" s="51"/>
      <c r="HM206" s="51"/>
      <c r="HN206" s="51"/>
      <c r="HO206" s="51"/>
      <c r="HP206" s="51"/>
      <c r="HQ206" s="51"/>
      <c r="HR206" s="51"/>
      <c r="HS206" s="51"/>
      <c r="HT206" s="51"/>
      <c r="HU206" s="51"/>
      <c r="HV206" s="51"/>
      <c r="HW206" s="51"/>
      <c r="HX206" s="51"/>
      <c r="HY206" s="51"/>
      <c r="HZ206" s="51"/>
      <c r="IA206" s="51"/>
      <c r="IB206" s="51"/>
      <c r="IC206" s="51"/>
      <c r="ID206" s="51"/>
      <c r="IE206" s="51"/>
      <c r="IF206" s="51"/>
      <c r="IG206" s="51"/>
      <c r="IH206" s="51"/>
      <c r="II206" s="51"/>
      <c r="IJ206" s="51"/>
      <c r="IK206" s="51"/>
      <c r="IL206" s="51"/>
      <c r="IM206" s="51"/>
      <c r="IN206" s="51"/>
      <c r="IO206" s="51"/>
      <c r="IP206" s="51"/>
      <c r="IQ206" s="51"/>
      <c r="IR206" s="51"/>
      <c r="IS206" s="51"/>
      <c r="IT206" s="51"/>
      <c r="IU206" s="51"/>
      <c r="IV206" s="51"/>
    </row>
    <row r="207" spans="2:256" hidden="1" x14ac:dyDescent="0.25">
      <c r="B207" s="51"/>
      <c r="C207" s="51"/>
      <c r="D207" s="52" t="s">
        <v>83</v>
      </c>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c r="CA207" s="51"/>
      <c r="CB207" s="51"/>
      <c r="CC207" s="51"/>
      <c r="CD207" s="51"/>
      <c r="CE207" s="51"/>
      <c r="CF207" s="51"/>
      <c r="CG207" s="51"/>
      <c r="CH207" s="51"/>
      <c r="CI207" s="51"/>
      <c r="CJ207" s="51"/>
      <c r="CK207" s="51"/>
      <c r="CL207" s="51"/>
      <c r="CM207" s="51"/>
      <c r="CN207" s="51"/>
      <c r="CO207" s="51"/>
      <c r="CP207" s="51"/>
      <c r="CQ207" s="51"/>
      <c r="CR207" s="51"/>
      <c r="CS207" s="51"/>
      <c r="CT207" s="51"/>
      <c r="CU207" s="51"/>
      <c r="CV207" s="51"/>
      <c r="CW207" s="51"/>
      <c r="CX207" s="51"/>
      <c r="CY207" s="51"/>
      <c r="CZ207" s="51"/>
      <c r="DA207" s="51"/>
      <c r="DB207" s="51"/>
      <c r="DC207" s="51"/>
      <c r="DD207" s="51"/>
      <c r="DE207" s="51"/>
      <c r="DF207" s="51"/>
      <c r="DG207" s="51"/>
      <c r="DH207" s="51"/>
      <c r="DI207" s="51"/>
      <c r="DJ207" s="51"/>
      <c r="DK207" s="51"/>
      <c r="DL207" s="51"/>
      <c r="DM207" s="51"/>
      <c r="DN207" s="51"/>
      <c r="DO207" s="51"/>
      <c r="DP207" s="51"/>
      <c r="DQ207" s="51"/>
      <c r="DR207" s="51"/>
      <c r="DS207" s="51"/>
      <c r="DT207" s="51"/>
      <c r="DU207" s="51"/>
      <c r="DV207" s="51"/>
      <c r="DW207" s="51"/>
      <c r="DX207" s="51"/>
      <c r="DY207" s="51"/>
      <c r="DZ207" s="51"/>
      <c r="EA207" s="51"/>
      <c r="EB207" s="51"/>
      <c r="EC207" s="51"/>
      <c r="ED207" s="51"/>
      <c r="EE207" s="51"/>
      <c r="EF207" s="51"/>
      <c r="EG207" s="51"/>
      <c r="EH207" s="51"/>
      <c r="EI207" s="51"/>
      <c r="EJ207" s="51"/>
      <c r="EK207" s="51"/>
      <c r="EL207" s="51"/>
      <c r="EM207" s="51"/>
      <c r="EN207" s="51"/>
      <c r="EO207" s="51"/>
      <c r="EP207" s="51"/>
      <c r="EQ207" s="51"/>
      <c r="ER207" s="51"/>
      <c r="ES207" s="51"/>
      <c r="ET207" s="51"/>
      <c r="EU207" s="51"/>
      <c r="EV207" s="51"/>
      <c r="EW207" s="51"/>
      <c r="EX207" s="51"/>
      <c r="EY207" s="51"/>
      <c r="EZ207" s="51"/>
      <c r="FA207" s="51"/>
      <c r="FB207" s="51"/>
      <c r="FC207" s="51"/>
      <c r="FD207" s="51"/>
      <c r="FE207" s="51"/>
      <c r="FF207" s="51"/>
      <c r="FG207" s="51"/>
      <c r="FH207" s="51"/>
      <c r="FI207" s="51"/>
      <c r="FJ207" s="51"/>
      <c r="FK207" s="51"/>
      <c r="FL207" s="51"/>
      <c r="FM207" s="51"/>
      <c r="FN207" s="51"/>
      <c r="FO207" s="51"/>
      <c r="FP207" s="51"/>
      <c r="FQ207" s="51"/>
      <c r="FR207" s="51"/>
      <c r="FS207" s="51"/>
      <c r="FT207" s="51"/>
      <c r="FU207" s="51"/>
      <c r="FV207" s="51"/>
      <c r="FW207" s="51"/>
      <c r="FX207" s="51"/>
      <c r="FY207" s="51"/>
      <c r="FZ207" s="51"/>
      <c r="GA207" s="51"/>
      <c r="GB207" s="51"/>
      <c r="GC207" s="51"/>
      <c r="GD207" s="51"/>
      <c r="GE207" s="51"/>
      <c r="GF207" s="51"/>
      <c r="GG207" s="51"/>
      <c r="GH207" s="51"/>
      <c r="GI207" s="51"/>
      <c r="GJ207" s="51"/>
      <c r="GK207" s="51"/>
      <c r="GL207" s="51"/>
      <c r="GM207" s="51"/>
      <c r="GN207" s="51"/>
      <c r="GO207" s="51"/>
      <c r="GP207" s="51"/>
      <c r="GQ207" s="51"/>
      <c r="GR207" s="51"/>
      <c r="GS207" s="51"/>
      <c r="GT207" s="51"/>
      <c r="GU207" s="51"/>
      <c r="GV207" s="51"/>
      <c r="GW207" s="51"/>
      <c r="GX207" s="51"/>
      <c r="GY207" s="51"/>
      <c r="GZ207" s="51"/>
      <c r="HA207" s="51"/>
      <c r="HB207" s="51"/>
      <c r="HC207" s="51"/>
      <c r="HD207" s="51"/>
      <c r="HE207" s="51"/>
      <c r="HF207" s="51"/>
      <c r="HG207" s="51"/>
      <c r="HH207" s="51"/>
      <c r="HI207" s="51"/>
      <c r="HJ207" s="51"/>
      <c r="HK207" s="51"/>
      <c r="HL207" s="51"/>
      <c r="HM207" s="51"/>
      <c r="HN207" s="51"/>
      <c r="HO207" s="51"/>
      <c r="HP207" s="51"/>
      <c r="HQ207" s="51"/>
      <c r="HR207" s="51"/>
      <c r="HS207" s="51"/>
      <c r="HT207" s="51"/>
      <c r="HU207" s="51"/>
      <c r="HV207" s="51"/>
      <c r="HW207" s="51"/>
      <c r="HX207" s="51"/>
      <c r="HY207" s="51"/>
      <c r="HZ207" s="51"/>
      <c r="IA207" s="51"/>
      <c r="IB207" s="51"/>
      <c r="IC207" s="51"/>
      <c r="ID207" s="51"/>
      <c r="IE207" s="51"/>
      <c r="IF207" s="51"/>
      <c r="IG207" s="51"/>
      <c r="IH207" s="51"/>
      <c r="II207" s="51"/>
      <c r="IJ207" s="51"/>
      <c r="IK207" s="51"/>
      <c r="IL207" s="51"/>
      <c r="IM207" s="51"/>
      <c r="IN207" s="51"/>
      <c r="IO207" s="51"/>
      <c r="IP207" s="51"/>
      <c r="IQ207" s="51"/>
      <c r="IR207" s="51"/>
      <c r="IS207" s="51"/>
      <c r="IT207" s="51"/>
      <c r="IU207" s="51"/>
      <c r="IV207" s="51"/>
    </row>
    <row r="208" spans="2:256" hidden="1" x14ac:dyDescent="0.25">
      <c r="B208" s="51"/>
      <c r="C208" s="51" t="s">
        <v>159</v>
      </c>
      <c r="D208" s="52"/>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c r="CA208" s="51"/>
      <c r="CB208" s="51"/>
      <c r="CC208" s="51"/>
      <c r="CD208" s="51"/>
      <c r="CE208" s="51"/>
      <c r="CF208" s="51"/>
      <c r="CG208" s="51"/>
      <c r="CH208" s="51"/>
      <c r="CI208" s="51"/>
      <c r="CJ208" s="51"/>
      <c r="CK208" s="51"/>
      <c r="CL208" s="51"/>
      <c r="CM208" s="51"/>
      <c r="CN208" s="51"/>
      <c r="CO208" s="51"/>
      <c r="CP208" s="51"/>
      <c r="CQ208" s="51"/>
      <c r="CR208" s="51"/>
      <c r="CS208" s="51"/>
      <c r="CT208" s="51"/>
      <c r="CU208" s="51"/>
      <c r="CV208" s="51"/>
      <c r="CW208" s="51"/>
      <c r="CX208" s="51"/>
      <c r="CY208" s="51"/>
      <c r="CZ208" s="51"/>
      <c r="DA208" s="51"/>
      <c r="DB208" s="51"/>
      <c r="DC208" s="51"/>
      <c r="DD208" s="51"/>
      <c r="DE208" s="51"/>
      <c r="DF208" s="51"/>
      <c r="DG208" s="51"/>
      <c r="DH208" s="51"/>
      <c r="DI208" s="51"/>
      <c r="DJ208" s="51"/>
      <c r="DK208" s="51"/>
      <c r="DL208" s="51"/>
      <c r="DM208" s="51"/>
      <c r="DN208" s="51"/>
      <c r="DO208" s="51"/>
      <c r="DP208" s="51"/>
      <c r="DQ208" s="51"/>
      <c r="DR208" s="51"/>
      <c r="DS208" s="51"/>
      <c r="DT208" s="51"/>
      <c r="DU208" s="51"/>
      <c r="DV208" s="51"/>
      <c r="DW208" s="51"/>
      <c r="DX208" s="51"/>
      <c r="DY208" s="51"/>
      <c r="DZ208" s="51"/>
      <c r="EA208" s="51"/>
      <c r="EB208" s="51"/>
      <c r="EC208" s="51"/>
      <c r="ED208" s="51"/>
      <c r="EE208" s="51"/>
      <c r="EF208" s="51"/>
      <c r="EG208" s="51"/>
      <c r="EH208" s="51"/>
      <c r="EI208" s="51"/>
      <c r="EJ208" s="51"/>
      <c r="EK208" s="51"/>
      <c r="EL208" s="51"/>
      <c r="EM208" s="51"/>
      <c r="EN208" s="51"/>
      <c r="EO208" s="51"/>
      <c r="EP208" s="51"/>
      <c r="EQ208" s="51"/>
      <c r="ER208" s="51"/>
      <c r="ES208" s="51"/>
      <c r="ET208" s="51"/>
      <c r="EU208" s="51"/>
      <c r="EV208" s="51"/>
      <c r="EW208" s="51"/>
      <c r="EX208" s="51"/>
      <c r="EY208" s="51"/>
      <c r="EZ208" s="51"/>
      <c r="FA208" s="51"/>
      <c r="FB208" s="51"/>
      <c r="FC208" s="51"/>
      <c r="FD208" s="51"/>
      <c r="FE208" s="51"/>
      <c r="FF208" s="51"/>
      <c r="FG208" s="51"/>
      <c r="FH208" s="51"/>
      <c r="FI208" s="51"/>
      <c r="FJ208" s="51"/>
      <c r="FK208" s="51"/>
      <c r="FL208" s="51"/>
      <c r="FM208" s="51"/>
      <c r="FN208" s="51"/>
      <c r="FO208" s="51"/>
      <c r="FP208" s="51"/>
      <c r="FQ208" s="51"/>
      <c r="FR208" s="51"/>
      <c r="FS208" s="51"/>
      <c r="FT208" s="51"/>
      <c r="FU208" s="51"/>
      <c r="FV208" s="51"/>
      <c r="FW208" s="51"/>
      <c r="FX208" s="51"/>
      <c r="FY208" s="51"/>
      <c r="FZ208" s="51"/>
      <c r="GA208" s="51"/>
      <c r="GB208" s="51"/>
      <c r="GC208" s="51"/>
      <c r="GD208" s="51"/>
      <c r="GE208" s="51"/>
      <c r="GF208" s="51"/>
      <c r="GG208" s="51"/>
      <c r="GH208" s="51"/>
      <c r="GI208" s="51"/>
      <c r="GJ208" s="51"/>
      <c r="GK208" s="51"/>
      <c r="GL208" s="51"/>
      <c r="GM208" s="51"/>
      <c r="GN208" s="51"/>
      <c r="GO208" s="51"/>
      <c r="GP208" s="51"/>
      <c r="GQ208" s="51"/>
      <c r="GR208" s="51"/>
      <c r="GS208" s="51"/>
      <c r="GT208" s="51"/>
      <c r="GU208" s="51"/>
      <c r="GV208" s="51"/>
      <c r="GW208" s="51"/>
      <c r="GX208" s="51"/>
      <c r="GY208" s="51"/>
      <c r="GZ208" s="51"/>
      <c r="HA208" s="51"/>
      <c r="HB208" s="51"/>
      <c r="HC208" s="51"/>
      <c r="HD208" s="51"/>
      <c r="HE208" s="51"/>
      <c r="HF208" s="51"/>
      <c r="HG208" s="51"/>
      <c r="HH208" s="51"/>
      <c r="HI208" s="51"/>
      <c r="HJ208" s="51"/>
      <c r="HK208" s="51"/>
      <c r="HL208" s="51"/>
      <c r="HM208" s="51"/>
      <c r="HN208" s="51"/>
      <c r="HO208" s="51"/>
      <c r="HP208" s="51"/>
      <c r="HQ208" s="51"/>
      <c r="HR208" s="51"/>
      <c r="HS208" s="51"/>
      <c r="HT208" s="51"/>
      <c r="HU208" s="51"/>
      <c r="HV208" s="51"/>
      <c r="HW208" s="51"/>
      <c r="HX208" s="51"/>
      <c r="HY208" s="51"/>
      <c r="HZ208" s="51"/>
      <c r="IA208" s="51"/>
      <c r="IB208" s="51"/>
      <c r="IC208" s="51"/>
      <c r="ID208" s="51"/>
      <c r="IE208" s="51"/>
      <c r="IF208" s="51"/>
      <c r="IG208" s="51"/>
      <c r="IH208" s="51"/>
      <c r="II208" s="51"/>
      <c r="IJ208" s="51"/>
      <c r="IK208" s="51"/>
      <c r="IL208" s="51"/>
      <c r="IM208" s="51"/>
      <c r="IN208" s="51"/>
      <c r="IO208" s="51"/>
      <c r="IP208" s="51"/>
      <c r="IQ208" s="51"/>
      <c r="IR208" s="51"/>
      <c r="IS208" s="51"/>
      <c r="IT208" s="51"/>
      <c r="IU208" s="51"/>
      <c r="IV208" s="51"/>
    </row>
    <row r="209" spans="2:256" hidden="1" x14ac:dyDescent="0.25">
      <c r="B209" s="51"/>
      <c r="C209" s="51"/>
      <c r="D209" s="52"/>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c r="CA209" s="51"/>
      <c r="CB209" s="51"/>
      <c r="CC209" s="51"/>
      <c r="CD209" s="51"/>
      <c r="CE209" s="51"/>
      <c r="CF209" s="51"/>
      <c r="CG209" s="51"/>
      <c r="CH209" s="51"/>
      <c r="CI209" s="51"/>
      <c r="CJ209" s="51"/>
      <c r="CK209" s="51"/>
      <c r="CL209" s="51"/>
      <c r="CM209" s="51"/>
      <c r="CN209" s="51"/>
      <c r="CO209" s="51"/>
      <c r="CP209" s="51"/>
      <c r="CQ209" s="51"/>
      <c r="CR209" s="51"/>
      <c r="CS209" s="51"/>
      <c r="CT209" s="51"/>
      <c r="CU209" s="51"/>
      <c r="CV209" s="51"/>
      <c r="CW209" s="51"/>
      <c r="CX209" s="51"/>
      <c r="CY209" s="51"/>
      <c r="CZ209" s="51"/>
      <c r="DA209" s="51"/>
      <c r="DB209" s="51"/>
      <c r="DC209" s="51"/>
      <c r="DD209" s="51"/>
      <c r="DE209" s="51"/>
      <c r="DF209" s="51"/>
      <c r="DG209" s="51"/>
      <c r="DH209" s="51"/>
      <c r="DI209" s="51"/>
      <c r="DJ209" s="51"/>
      <c r="DK209" s="51"/>
      <c r="DL209" s="51"/>
      <c r="DM209" s="51"/>
      <c r="DN209" s="51"/>
      <c r="DO209" s="51"/>
      <c r="DP209" s="51"/>
      <c r="DQ209" s="51"/>
      <c r="DR209" s="51"/>
      <c r="DS209" s="51"/>
      <c r="DT209" s="51"/>
      <c r="DU209" s="51"/>
      <c r="DV209" s="51"/>
      <c r="DW209" s="51"/>
      <c r="DX209" s="51"/>
      <c r="DY209" s="51"/>
      <c r="DZ209" s="51"/>
      <c r="EA209" s="51"/>
      <c r="EB209" s="51"/>
      <c r="EC209" s="51"/>
      <c r="ED209" s="51"/>
      <c r="EE209" s="51"/>
      <c r="EF209" s="51"/>
      <c r="EG209" s="51"/>
      <c r="EH209" s="51"/>
      <c r="EI209" s="51"/>
      <c r="EJ209" s="51"/>
      <c r="EK209" s="51"/>
      <c r="EL209" s="51"/>
      <c r="EM209" s="51"/>
      <c r="EN209" s="51"/>
      <c r="EO209" s="51"/>
      <c r="EP209" s="51"/>
      <c r="EQ209" s="51"/>
      <c r="ER209" s="51"/>
      <c r="ES209" s="51"/>
      <c r="ET209" s="51"/>
      <c r="EU209" s="51"/>
      <c r="EV209" s="51"/>
      <c r="EW209" s="51"/>
      <c r="EX209" s="51"/>
      <c r="EY209" s="51"/>
      <c r="EZ209" s="51"/>
      <c r="FA209" s="51"/>
      <c r="FB209" s="51"/>
      <c r="FC209" s="51"/>
      <c r="FD209" s="51"/>
      <c r="FE209" s="51"/>
      <c r="FF209" s="51"/>
      <c r="FG209" s="51"/>
      <c r="FH209" s="51"/>
      <c r="FI209" s="51"/>
      <c r="FJ209" s="51"/>
      <c r="FK209" s="51"/>
      <c r="FL209" s="51"/>
      <c r="FM209" s="51"/>
      <c r="FN209" s="51"/>
      <c r="FO209" s="51"/>
      <c r="FP209" s="51"/>
      <c r="FQ209" s="51"/>
      <c r="FR209" s="51"/>
      <c r="FS209" s="51"/>
      <c r="FT209" s="51"/>
      <c r="FU209" s="51"/>
      <c r="FV209" s="51"/>
      <c r="FW209" s="51"/>
      <c r="FX209" s="51"/>
      <c r="FY209" s="51"/>
      <c r="FZ209" s="51"/>
      <c r="GA209" s="51"/>
      <c r="GB209" s="51"/>
      <c r="GC209" s="51"/>
      <c r="GD209" s="51"/>
      <c r="GE209" s="51"/>
      <c r="GF209" s="51"/>
      <c r="GG209" s="51"/>
      <c r="GH209" s="51"/>
      <c r="GI209" s="51"/>
      <c r="GJ209" s="51"/>
      <c r="GK209" s="51"/>
      <c r="GL209" s="51"/>
      <c r="GM209" s="51"/>
      <c r="GN209" s="51"/>
      <c r="GO209" s="51"/>
      <c r="GP209" s="51"/>
      <c r="GQ209" s="51"/>
      <c r="GR209" s="51"/>
      <c r="GS209" s="51"/>
      <c r="GT209" s="51"/>
      <c r="GU209" s="51"/>
      <c r="GV209" s="51"/>
      <c r="GW209" s="51"/>
      <c r="GX209" s="51"/>
      <c r="GY209" s="51"/>
      <c r="GZ209" s="51"/>
      <c r="HA209" s="51"/>
      <c r="HB209" s="51"/>
      <c r="HC209" s="51"/>
      <c r="HD209" s="51"/>
      <c r="HE209" s="51"/>
      <c r="HF209" s="51"/>
      <c r="HG209" s="51"/>
      <c r="HH209" s="51"/>
      <c r="HI209" s="51"/>
      <c r="HJ209" s="51"/>
      <c r="HK209" s="51"/>
      <c r="HL209" s="51"/>
      <c r="HM209" s="51"/>
      <c r="HN209" s="51"/>
      <c r="HO209" s="51"/>
      <c r="HP209" s="51"/>
      <c r="HQ209" s="51"/>
      <c r="HR209" s="51"/>
      <c r="HS209" s="51"/>
      <c r="HT209" s="51"/>
      <c r="HU209" s="51"/>
      <c r="HV209" s="51"/>
      <c r="HW209" s="51"/>
      <c r="HX209" s="51"/>
      <c r="HY209" s="51"/>
      <c r="HZ209" s="51"/>
      <c r="IA209" s="51"/>
      <c r="IB209" s="51"/>
      <c r="IC209" s="51"/>
      <c r="ID209" s="51"/>
      <c r="IE209" s="51"/>
      <c r="IF209" s="51"/>
      <c r="IG209" s="51"/>
      <c r="IH209" s="51"/>
      <c r="II209" s="51"/>
      <c r="IJ209" s="51"/>
      <c r="IK209" s="51"/>
      <c r="IL209" s="51"/>
      <c r="IM209" s="51"/>
      <c r="IN209" s="51"/>
      <c r="IO209" s="51"/>
      <c r="IP209" s="51"/>
      <c r="IQ209" s="51"/>
      <c r="IR209" s="51"/>
      <c r="IS209" s="51"/>
      <c r="IT209" s="51"/>
      <c r="IU209" s="51"/>
      <c r="IV209" s="51"/>
    </row>
    <row r="210" spans="2:256" hidden="1" x14ac:dyDescent="0.25">
      <c r="B210" s="51"/>
      <c r="C210" s="51"/>
      <c r="D210" s="52" t="str">
        <f>Feuil2!H51</f>
        <v>I have read and accept the above</v>
      </c>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c r="CA210" s="51"/>
      <c r="CB210" s="51"/>
      <c r="CC210" s="51"/>
      <c r="CD210" s="51"/>
      <c r="CE210" s="51"/>
      <c r="CF210" s="51"/>
      <c r="CG210" s="51"/>
      <c r="CH210" s="51"/>
      <c r="CI210" s="51"/>
      <c r="CJ210" s="51"/>
      <c r="CK210" s="51"/>
      <c r="CL210" s="51"/>
      <c r="CM210" s="51"/>
      <c r="CN210" s="51"/>
      <c r="CO210" s="51"/>
      <c r="CP210" s="51"/>
      <c r="CQ210" s="51"/>
      <c r="CR210" s="51"/>
      <c r="CS210" s="51"/>
      <c r="CT210" s="51"/>
      <c r="CU210" s="51"/>
      <c r="CV210" s="51"/>
      <c r="CW210" s="51"/>
      <c r="CX210" s="51"/>
      <c r="CY210" s="51"/>
      <c r="CZ210" s="51"/>
      <c r="DA210" s="51"/>
      <c r="DB210" s="51"/>
      <c r="DC210" s="51"/>
      <c r="DD210" s="51"/>
      <c r="DE210" s="51"/>
      <c r="DF210" s="51"/>
      <c r="DG210" s="51"/>
      <c r="DH210" s="51"/>
      <c r="DI210" s="51"/>
      <c r="DJ210" s="51"/>
      <c r="DK210" s="51"/>
      <c r="DL210" s="51"/>
      <c r="DM210" s="51"/>
      <c r="DN210" s="51"/>
      <c r="DO210" s="51"/>
      <c r="DP210" s="51"/>
      <c r="DQ210" s="51"/>
      <c r="DR210" s="51"/>
      <c r="DS210" s="51"/>
      <c r="DT210" s="51"/>
      <c r="DU210" s="51"/>
      <c r="DV210" s="51"/>
      <c r="DW210" s="51"/>
      <c r="DX210" s="51"/>
      <c r="DY210" s="51"/>
      <c r="DZ210" s="51"/>
      <c r="EA210" s="51"/>
      <c r="EB210" s="51"/>
      <c r="EC210" s="51"/>
      <c r="ED210" s="51"/>
      <c r="EE210" s="51"/>
      <c r="EF210" s="51"/>
      <c r="EG210" s="51"/>
      <c r="EH210" s="51"/>
      <c r="EI210" s="51"/>
      <c r="EJ210" s="51"/>
      <c r="EK210" s="51"/>
      <c r="EL210" s="51"/>
      <c r="EM210" s="51"/>
      <c r="EN210" s="51"/>
      <c r="EO210" s="51"/>
      <c r="EP210" s="51"/>
      <c r="EQ210" s="51"/>
      <c r="ER210" s="51"/>
      <c r="ES210" s="51"/>
      <c r="ET210" s="51"/>
      <c r="EU210" s="51"/>
      <c r="EV210" s="51"/>
      <c r="EW210" s="51"/>
      <c r="EX210" s="51"/>
      <c r="EY210" s="51"/>
      <c r="EZ210" s="51"/>
      <c r="FA210" s="51"/>
      <c r="FB210" s="51"/>
      <c r="FC210" s="51"/>
      <c r="FD210" s="51"/>
      <c r="FE210" s="51"/>
      <c r="FF210" s="51"/>
      <c r="FG210" s="51"/>
      <c r="FH210" s="51"/>
      <c r="FI210" s="51"/>
      <c r="FJ210" s="51"/>
      <c r="FK210" s="51"/>
      <c r="FL210" s="51"/>
      <c r="FM210" s="51"/>
      <c r="FN210" s="51"/>
      <c r="FO210" s="51"/>
      <c r="FP210" s="51"/>
      <c r="FQ210" s="51"/>
      <c r="FR210" s="51"/>
      <c r="FS210" s="51"/>
      <c r="FT210" s="51"/>
      <c r="FU210" s="51"/>
      <c r="FV210" s="51"/>
      <c r="FW210" s="51"/>
      <c r="FX210" s="51"/>
      <c r="FY210" s="51"/>
      <c r="FZ210" s="51"/>
      <c r="GA210" s="51"/>
      <c r="GB210" s="51"/>
      <c r="GC210" s="51"/>
      <c r="GD210" s="51"/>
      <c r="GE210" s="51"/>
      <c r="GF210" s="51"/>
      <c r="GG210" s="51"/>
      <c r="GH210" s="51"/>
      <c r="GI210" s="51"/>
      <c r="GJ210" s="51"/>
      <c r="GK210" s="51"/>
      <c r="GL210" s="51"/>
      <c r="GM210" s="51"/>
      <c r="GN210" s="51"/>
      <c r="GO210" s="51"/>
      <c r="GP210" s="51"/>
      <c r="GQ210" s="51"/>
      <c r="GR210" s="51"/>
      <c r="GS210" s="51"/>
      <c r="GT210" s="51"/>
      <c r="GU210" s="51"/>
      <c r="GV210" s="51"/>
      <c r="GW210" s="51"/>
      <c r="GX210" s="51"/>
      <c r="GY210" s="51"/>
      <c r="GZ210" s="51"/>
      <c r="HA210" s="51"/>
      <c r="HB210" s="51"/>
      <c r="HC210" s="51"/>
      <c r="HD210" s="51"/>
      <c r="HE210" s="51"/>
      <c r="HF210" s="51"/>
      <c r="HG210" s="51"/>
      <c r="HH210" s="51"/>
      <c r="HI210" s="51"/>
      <c r="HJ210" s="51"/>
      <c r="HK210" s="51"/>
      <c r="HL210" s="51"/>
      <c r="HM210" s="51"/>
      <c r="HN210" s="51"/>
      <c r="HO210" s="51"/>
      <c r="HP210" s="51"/>
      <c r="HQ210" s="51"/>
      <c r="HR210" s="51"/>
      <c r="HS210" s="51"/>
      <c r="HT210" s="51"/>
      <c r="HU210" s="51"/>
      <c r="HV210" s="51"/>
      <c r="HW210" s="51"/>
      <c r="HX210" s="51"/>
      <c r="HY210" s="51"/>
      <c r="HZ210" s="51"/>
      <c r="IA210" s="51"/>
      <c r="IB210" s="51"/>
      <c r="IC210" s="51"/>
      <c r="ID210" s="51"/>
      <c r="IE210" s="51"/>
      <c r="IF210" s="51"/>
      <c r="IG210" s="51"/>
      <c r="IH210" s="51"/>
      <c r="II210" s="51"/>
      <c r="IJ210" s="51"/>
      <c r="IK210" s="51"/>
      <c r="IL210" s="51"/>
      <c r="IM210" s="51"/>
      <c r="IN210" s="51"/>
      <c r="IO210" s="51"/>
      <c r="IP210" s="51"/>
      <c r="IQ210" s="51"/>
      <c r="IR210" s="51"/>
      <c r="IS210" s="51"/>
      <c r="IT210" s="51"/>
      <c r="IU210" s="51"/>
      <c r="IV210" s="51"/>
    </row>
    <row r="211" spans="2:256" hidden="1" x14ac:dyDescent="0.25">
      <c r="B211" s="51"/>
      <c r="C211" s="51"/>
      <c r="D211" s="52" t="str">
        <f>Feuil2!I51</f>
        <v>I do not accept the above</v>
      </c>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c r="CA211" s="51"/>
      <c r="CB211" s="51"/>
      <c r="CC211" s="51"/>
      <c r="CD211" s="51"/>
      <c r="CE211" s="51"/>
      <c r="CF211" s="51"/>
      <c r="CG211" s="51"/>
      <c r="CH211" s="51"/>
      <c r="CI211" s="51"/>
      <c r="CJ211" s="51"/>
      <c r="CK211" s="51"/>
      <c r="CL211" s="51"/>
      <c r="CM211" s="51"/>
      <c r="CN211" s="51"/>
      <c r="CO211" s="51"/>
      <c r="CP211" s="51"/>
      <c r="CQ211" s="51"/>
      <c r="CR211" s="51"/>
      <c r="CS211" s="51"/>
      <c r="CT211" s="51"/>
      <c r="CU211" s="51"/>
      <c r="CV211" s="51"/>
      <c r="CW211" s="51"/>
      <c r="CX211" s="51"/>
      <c r="CY211" s="51"/>
      <c r="CZ211" s="51"/>
      <c r="DA211" s="51"/>
      <c r="DB211" s="51"/>
      <c r="DC211" s="51"/>
      <c r="DD211" s="51"/>
      <c r="DE211" s="51"/>
      <c r="DF211" s="51"/>
      <c r="DG211" s="51"/>
      <c r="DH211" s="51"/>
      <c r="DI211" s="51"/>
      <c r="DJ211" s="51"/>
      <c r="DK211" s="51"/>
      <c r="DL211" s="51"/>
      <c r="DM211" s="51"/>
      <c r="DN211" s="51"/>
      <c r="DO211" s="51"/>
      <c r="DP211" s="51"/>
      <c r="DQ211" s="51"/>
      <c r="DR211" s="51"/>
      <c r="DS211" s="51"/>
      <c r="DT211" s="51"/>
      <c r="DU211" s="51"/>
      <c r="DV211" s="51"/>
      <c r="DW211" s="51"/>
      <c r="DX211" s="51"/>
      <c r="DY211" s="51"/>
      <c r="DZ211" s="51"/>
      <c r="EA211" s="51"/>
      <c r="EB211" s="51"/>
      <c r="EC211" s="51"/>
      <c r="ED211" s="51"/>
      <c r="EE211" s="51"/>
      <c r="EF211" s="51"/>
      <c r="EG211" s="51"/>
      <c r="EH211" s="51"/>
      <c r="EI211" s="51"/>
      <c r="EJ211" s="51"/>
      <c r="EK211" s="51"/>
      <c r="EL211" s="51"/>
      <c r="EM211" s="51"/>
      <c r="EN211" s="51"/>
      <c r="EO211" s="51"/>
      <c r="EP211" s="51"/>
      <c r="EQ211" s="51"/>
      <c r="ER211" s="51"/>
      <c r="ES211" s="51"/>
      <c r="ET211" s="51"/>
      <c r="EU211" s="51"/>
      <c r="EV211" s="51"/>
      <c r="EW211" s="51"/>
      <c r="EX211" s="51"/>
      <c r="EY211" s="51"/>
      <c r="EZ211" s="51"/>
      <c r="FA211" s="51"/>
      <c r="FB211" s="51"/>
      <c r="FC211" s="51"/>
      <c r="FD211" s="51"/>
      <c r="FE211" s="51"/>
      <c r="FF211" s="51"/>
      <c r="FG211" s="51"/>
      <c r="FH211" s="51"/>
      <c r="FI211" s="51"/>
      <c r="FJ211" s="51"/>
      <c r="FK211" s="51"/>
      <c r="FL211" s="51"/>
      <c r="FM211" s="51"/>
      <c r="FN211" s="51"/>
      <c r="FO211" s="51"/>
      <c r="FP211" s="51"/>
      <c r="FQ211" s="51"/>
      <c r="FR211" s="51"/>
      <c r="FS211" s="51"/>
      <c r="FT211" s="51"/>
      <c r="FU211" s="51"/>
      <c r="FV211" s="51"/>
      <c r="FW211" s="51"/>
      <c r="FX211" s="51"/>
      <c r="FY211" s="51"/>
      <c r="FZ211" s="51"/>
      <c r="GA211" s="51"/>
      <c r="GB211" s="51"/>
      <c r="GC211" s="51"/>
      <c r="GD211" s="51"/>
      <c r="GE211" s="51"/>
      <c r="GF211" s="51"/>
      <c r="GG211" s="51"/>
      <c r="GH211" s="51"/>
      <c r="GI211" s="51"/>
      <c r="GJ211" s="51"/>
      <c r="GK211" s="51"/>
      <c r="GL211" s="51"/>
      <c r="GM211" s="51"/>
      <c r="GN211" s="51"/>
      <c r="GO211" s="51"/>
      <c r="GP211" s="51"/>
      <c r="GQ211" s="51"/>
      <c r="GR211" s="51"/>
      <c r="GS211" s="51"/>
      <c r="GT211" s="51"/>
      <c r="GU211" s="51"/>
      <c r="GV211" s="51"/>
      <c r="GW211" s="51"/>
      <c r="GX211" s="51"/>
      <c r="GY211" s="51"/>
      <c r="GZ211" s="51"/>
      <c r="HA211" s="51"/>
      <c r="HB211" s="51"/>
      <c r="HC211" s="51"/>
      <c r="HD211" s="51"/>
      <c r="HE211" s="51"/>
      <c r="HF211" s="51"/>
      <c r="HG211" s="51"/>
      <c r="HH211" s="51"/>
      <c r="HI211" s="51"/>
      <c r="HJ211" s="51"/>
      <c r="HK211" s="51"/>
      <c r="HL211" s="51"/>
      <c r="HM211" s="51"/>
      <c r="HN211" s="51"/>
      <c r="HO211" s="51"/>
      <c r="HP211" s="51"/>
      <c r="HQ211" s="51"/>
      <c r="HR211" s="51"/>
      <c r="HS211" s="51"/>
      <c r="HT211" s="51"/>
      <c r="HU211" s="51"/>
      <c r="HV211" s="51"/>
      <c r="HW211" s="51"/>
      <c r="HX211" s="51"/>
      <c r="HY211" s="51"/>
      <c r="HZ211" s="51"/>
      <c r="IA211" s="51"/>
      <c r="IB211" s="51"/>
      <c r="IC211" s="51"/>
      <c r="ID211" s="51"/>
      <c r="IE211" s="51"/>
      <c r="IF211" s="51"/>
      <c r="IG211" s="51"/>
      <c r="IH211" s="51"/>
      <c r="II211" s="51"/>
      <c r="IJ211" s="51"/>
      <c r="IK211" s="51"/>
      <c r="IL211" s="51"/>
      <c r="IM211" s="51"/>
      <c r="IN211" s="51"/>
      <c r="IO211" s="51"/>
      <c r="IP211" s="51"/>
      <c r="IQ211" s="51"/>
      <c r="IR211" s="51"/>
      <c r="IS211" s="51"/>
      <c r="IT211" s="51"/>
      <c r="IU211" s="51"/>
      <c r="IV211" s="51"/>
    </row>
    <row r="212" spans="2:256" hidden="1" x14ac:dyDescent="0.25">
      <c r="E212" s="31"/>
      <c r="L212" s="51"/>
      <c r="M212" s="51"/>
      <c r="N212" s="51"/>
      <c r="O212" s="51"/>
      <c r="P212" s="51"/>
      <c r="Q212" s="51"/>
      <c r="R212" s="51"/>
      <c r="S212" s="51"/>
    </row>
    <row r="213" spans="2:256" hidden="1" x14ac:dyDescent="0.25">
      <c r="E213" s="31"/>
      <c r="L213" s="51"/>
      <c r="M213" s="51"/>
      <c r="N213" s="51"/>
      <c r="O213" s="51"/>
      <c r="P213" s="51"/>
      <c r="Q213" s="51"/>
      <c r="R213" s="51"/>
      <c r="S213" s="51"/>
    </row>
    <row r="214" spans="2:256" hidden="1" x14ac:dyDescent="0.25">
      <c r="E214" s="31"/>
      <c r="L214" s="51"/>
      <c r="M214" s="51"/>
      <c r="N214" s="51"/>
      <c r="O214" s="51"/>
      <c r="P214" s="51"/>
      <c r="Q214" s="51"/>
      <c r="R214" s="51"/>
      <c r="S214" s="51"/>
    </row>
    <row r="215" spans="2:256" hidden="1" x14ac:dyDescent="0.25">
      <c r="L215" s="51"/>
      <c r="M215" s="51"/>
      <c r="N215" s="51"/>
      <c r="O215" s="51"/>
      <c r="P215" s="51"/>
      <c r="Q215" s="51"/>
      <c r="R215" s="51"/>
    </row>
    <row r="216" spans="2:256" hidden="1" x14ac:dyDescent="0.25">
      <c r="E216" s="31"/>
      <c r="L216" s="51"/>
      <c r="M216" s="51"/>
      <c r="N216" s="51"/>
      <c r="O216" s="51"/>
      <c r="P216" s="51"/>
      <c r="Q216" s="51"/>
      <c r="R216" s="51"/>
    </row>
    <row r="217" spans="2:256" x14ac:dyDescent="0.25">
      <c r="E217" s="31"/>
    </row>
    <row r="218" spans="2:256" x14ac:dyDescent="0.25">
      <c r="E218" s="31"/>
    </row>
    <row r="356" spans="3:3" x14ac:dyDescent="0.25">
      <c r="C356" t="b">
        <v>0</v>
      </c>
    </row>
  </sheetData>
  <sheetProtection algorithmName="SHA-512" hashValue="y1m4lqcpC4HSzrEnw/xnsg+ckibawGdzHlG1LYUIXz09gVBVT3ESRgNePRreucgVQHSkUhpZtc3mJ/c4BRQdWA==" saltValue="MvMPXqtEm+KGgfWwNhiJ8g==" spinCount="100000" sheet="1" selectLockedCells="1"/>
  <mergeCells count="119">
    <mergeCell ref="L96:O96"/>
    <mergeCell ref="H89:I89"/>
    <mergeCell ref="H90:I90"/>
    <mergeCell ref="H91:I91"/>
    <mergeCell ref="H92:I92"/>
    <mergeCell ref="H96:I96"/>
    <mergeCell ref="B78:B83"/>
    <mergeCell ref="K1:L6"/>
    <mergeCell ref="C118:I118"/>
    <mergeCell ref="C120:I120"/>
    <mergeCell ref="L36:N36"/>
    <mergeCell ref="H114:I114"/>
    <mergeCell ref="F10:I11"/>
    <mergeCell ref="C10:E11"/>
    <mergeCell ref="H101:I101"/>
    <mergeCell ref="H98:I98"/>
    <mergeCell ref="L11:R13"/>
    <mergeCell ref="L29:P29"/>
    <mergeCell ref="L27:P27"/>
    <mergeCell ref="L25:P25"/>
    <mergeCell ref="M24:N24"/>
    <mergeCell ref="O24:R24"/>
    <mergeCell ref="O28:R28"/>
    <mergeCell ref="O26:R26"/>
    <mergeCell ref="M28:N28"/>
    <mergeCell ref="L82:O82"/>
    <mergeCell ref="Q82:R82"/>
    <mergeCell ref="L54:R60"/>
    <mergeCell ref="L62:R66"/>
    <mergeCell ref="L70:S72"/>
    <mergeCell ref="L73:R79"/>
    <mergeCell ref="F128:I128"/>
    <mergeCell ref="H64:I64"/>
    <mergeCell ref="H70:I70"/>
    <mergeCell ref="H56:I56"/>
    <mergeCell ref="H53:I53"/>
    <mergeCell ref="H52:I52"/>
    <mergeCell ref="H67:I67"/>
    <mergeCell ref="H63:I63"/>
    <mergeCell ref="H75:I75"/>
    <mergeCell ref="H55:I55"/>
    <mergeCell ref="H113:I113"/>
    <mergeCell ref="H107:I107"/>
    <mergeCell ref="H65:I65"/>
    <mergeCell ref="H100:I100"/>
    <mergeCell ref="H102:I102"/>
    <mergeCell ref="H73:I73"/>
    <mergeCell ref="H72:I72"/>
    <mergeCell ref="H59:I59"/>
    <mergeCell ref="H71:I71"/>
    <mergeCell ref="H104:I104"/>
    <mergeCell ref="H103:I103"/>
    <mergeCell ref="H85:I85"/>
    <mergeCell ref="H86:I86"/>
    <mergeCell ref="H87:I87"/>
    <mergeCell ref="H88:I88"/>
    <mergeCell ref="H93:I93"/>
    <mergeCell ref="H115:I115"/>
    <mergeCell ref="H116:I116"/>
    <mergeCell ref="H106:I106"/>
    <mergeCell ref="H108:I108"/>
    <mergeCell ref="H109:I109"/>
    <mergeCell ref="H110:I110"/>
    <mergeCell ref="A1:I1"/>
    <mergeCell ref="F20:I20"/>
    <mergeCell ref="F21:I21"/>
    <mergeCell ref="F15:I15"/>
    <mergeCell ref="F16:I16"/>
    <mergeCell ref="C5:E5"/>
    <mergeCell ref="F17:I17"/>
    <mergeCell ref="F18:I18"/>
    <mergeCell ref="F19:I19"/>
    <mergeCell ref="C13:I13"/>
    <mergeCell ref="V28:AA30"/>
    <mergeCell ref="F22:I22"/>
    <mergeCell ref="F23:I23"/>
    <mergeCell ref="G24:I24"/>
    <mergeCell ref="G25:I25"/>
    <mergeCell ref="G49:G50"/>
    <mergeCell ref="F27:I27"/>
    <mergeCell ref="C31:I31"/>
    <mergeCell ref="F28:I28"/>
    <mergeCell ref="H37:I37"/>
    <mergeCell ref="H35:I35"/>
    <mergeCell ref="H40:I40"/>
    <mergeCell ref="H39:I39"/>
    <mergeCell ref="H38:I38"/>
    <mergeCell ref="H36:I36"/>
    <mergeCell ref="D49:E50"/>
    <mergeCell ref="F49:F50"/>
    <mergeCell ref="H49:I50"/>
    <mergeCell ref="M30:N30"/>
    <mergeCell ref="H47:I47"/>
    <mergeCell ref="L31:P31"/>
    <mergeCell ref="H46:I46"/>
    <mergeCell ref="H42:I42"/>
    <mergeCell ref="H41:I41"/>
    <mergeCell ref="D80:F80"/>
    <mergeCell ref="D82:H83"/>
    <mergeCell ref="G26:I26"/>
    <mergeCell ref="R17:S17"/>
    <mergeCell ref="H43:I43"/>
    <mergeCell ref="H48:I48"/>
    <mergeCell ref="L37:R49"/>
    <mergeCell ref="C33:I33"/>
    <mergeCell ref="H58:I58"/>
    <mergeCell ref="H69:I69"/>
    <mergeCell ref="H60:I60"/>
    <mergeCell ref="F61:I61"/>
    <mergeCell ref="M32:N32"/>
    <mergeCell ref="O30:R30"/>
    <mergeCell ref="O32:R32"/>
    <mergeCell ref="H57:I57"/>
    <mergeCell ref="H45:I45"/>
    <mergeCell ref="L80:O80"/>
    <mergeCell ref="B59:B62"/>
    <mergeCell ref="L23:P23"/>
    <mergeCell ref="M26:N26"/>
    <mergeCell ref="L22:P22"/>
  </mergeCells>
  <phoneticPr fontId="3" type="noConversion"/>
  <conditionalFormatting sqref="A1:J1 K1:L6 A2:A108">
    <cfRule type="expression" dxfId="18" priority="50" stopIfTrue="1">
      <formula>$G$154=3</formula>
    </cfRule>
    <cfRule type="expression" dxfId="17" priority="51" stopIfTrue="1">
      <formula>$G$154=2</formula>
    </cfRule>
    <cfRule type="expression" dxfId="16" priority="52" stopIfTrue="1">
      <formula>$G$154=1</formula>
    </cfRule>
  </conditionalFormatting>
  <conditionalFormatting sqref="C31:I31">
    <cfRule type="expression" dxfId="15" priority="429" stopIfTrue="1">
      <formula>OR(AND($G$154=1,OR($I$30="oui",$I$30="yes",$I$30="si",$I$30="non",$I$30="no")),$G$154=2,$G$154=3)</formula>
    </cfRule>
  </conditionalFormatting>
  <conditionalFormatting sqref="F55:F65">
    <cfRule type="expression" dxfId="14" priority="15" stopIfTrue="1">
      <formula>$I$30="non"</formula>
    </cfRule>
    <cfRule type="expression" dxfId="13" priority="16" stopIfTrue="1">
      <formula>$I$30="no"</formula>
    </cfRule>
  </conditionalFormatting>
  <conditionalFormatting sqref="F85:F93">
    <cfRule type="expression" dxfId="12" priority="5" stopIfTrue="1">
      <formula>$I$30="non"</formula>
    </cfRule>
    <cfRule type="expression" dxfId="11" priority="6" stopIfTrue="1">
      <formula>$I$30="no"</formula>
    </cfRule>
  </conditionalFormatting>
  <conditionalFormatting sqref="G95:G96">
    <cfRule type="expression" dxfId="10" priority="7" stopIfTrue="1">
      <formula>$I$30="non"</formula>
    </cfRule>
    <cfRule type="expression" dxfId="9" priority="8" stopIfTrue="1">
      <formula>$I$30="no"</formula>
    </cfRule>
    <cfRule type="expression" dxfId="8" priority="9" stopIfTrue="1">
      <formula>$I$30="non"</formula>
    </cfRule>
  </conditionalFormatting>
  <conditionalFormatting sqref="G105 G111">
    <cfRule type="expression" dxfId="7" priority="57" stopIfTrue="1">
      <formula>$I$30="non"</formula>
    </cfRule>
  </conditionalFormatting>
  <conditionalFormatting sqref="H85:I92">
    <cfRule type="expression" dxfId="6" priority="17" stopIfTrue="1">
      <formula>$I$30="non"</formula>
    </cfRule>
    <cfRule type="expression" dxfId="5" priority="18" stopIfTrue="1">
      <formula>$I$30="no"</formula>
    </cfRule>
  </conditionalFormatting>
  <conditionalFormatting sqref="I94">
    <cfRule type="expression" dxfId="4" priority="1" stopIfTrue="1">
      <formula>$I$30="non"</formula>
    </cfRule>
    <cfRule type="expression" dxfId="3" priority="2" stopIfTrue="1">
      <formula>$I$30="no"</formula>
    </cfRule>
  </conditionalFormatting>
  <conditionalFormatting sqref="Q23 O24:R24 Q25 O26:R26 Q27 O28:R28 Q29 O30:R30 Q31 O32:R32 L37:L39 F37:F43 H37:I43 I45:I48 F45:F49 H45:H49 F52:F53 H52:I53 H55:I60 H62:I65 F67 H67:I67 F69:F73 H69:I73 G74 F75 H75:I75 I76:I83 H93 F98 H98:I98 F100:F104 H100:I104 G105 F106:F110 H106:I110 G111 F113:F116 H113:I116 F122:F127 I124:I125 I127 F128:I128">
    <cfRule type="expression" dxfId="2" priority="55" stopIfTrue="1">
      <formula>$I$30="non"</formula>
    </cfRule>
    <cfRule type="expression" dxfId="1" priority="56" stopIfTrue="1">
      <formula>$I$30="no"</formula>
    </cfRule>
  </conditionalFormatting>
  <conditionalFormatting sqref="R17">
    <cfRule type="expression" dxfId="0" priority="41" stopIfTrue="1">
      <formula>$G$154=1</formula>
    </cfRule>
  </conditionalFormatting>
  <dataValidations count="9">
    <dataValidation type="list" allowBlank="1" showInputMessage="1" showErrorMessage="1" sqref="L171:O171 L82:O82" xr:uid="{33E69559-74D1-47BB-8F88-48591255E260}">
      <formula1>$D$209:$D$211</formula1>
    </dataValidation>
    <dataValidation type="list" allowBlank="1" showInputMessage="1" showErrorMessage="1" sqref="Q23 Q25 Q31 Q29 Q27 F122:F127 F62" xr:uid="{658090C9-E3CA-4549-8952-06D224023F42}">
      <formula1>$D$191:$D$194</formula1>
    </dataValidation>
    <dataValidation type="list" allowBlank="1" showInputMessage="1" showErrorMessage="1" sqref="F61" xr:uid="{9430B277-263D-4F2B-A69E-FE45F48E8665}">
      <formula1>$D$159:$D$166</formula1>
    </dataValidation>
    <dataValidation type="list" allowBlank="1" showInputMessage="1" showErrorMessage="1" sqref="F5" xr:uid="{0E22AF82-6C73-4295-A34D-9D028B7212A6}">
      <formula1>$D$150:$D$153</formula1>
    </dataValidation>
    <dataValidation type="list" allowBlank="1" showInputMessage="1" showErrorMessage="1" sqref="F10:I11" xr:uid="{B9147883-9668-4039-9E91-760584DB27DC}">
      <formula1>$D$155:$D$157</formula1>
    </dataValidation>
    <dataValidation type="list" allowBlank="1" showInputMessage="1" showErrorMessage="1" sqref="J19" xr:uid="{4223F3D2-D0F4-4556-94BA-9FE9EC3EFB4E}">
      <formula1>$D$168:$D$178</formula1>
    </dataValidation>
    <dataValidation type="list" allowBlank="1" showInputMessage="1" showErrorMessage="1" sqref="R17" xr:uid="{B290194B-2B0C-4490-B1E0-16F32B960068}">
      <formula1>IF($G$154=1,$D$192:$D$194,IF($G$154=2,$D$192:$D$194,IF($G$154=3,$D$192:$D$194,"")))</formula1>
    </dataValidation>
    <dataValidation type="list" allowBlank="1" showInputMessage="1" showErrorMessage="1" sqref="F19:I19" xr:uid="{737B8337-2B65-4E71-A9E6-EF43055C8187}">
      <formula1>$D$169:$D$174</formula1>
    </dataValidation>
    <dataValidation type="list" allowBlank="1" showInputMessage="1" showErrorMessage="1" sqref="J103:J104 I124:I125 J106 I127" xr:uid="{0EDEC32F-ACD0-4B06-8550-2161B903D885}">
      <formula1>$D$196:$D$207</formula1>
    </dataValidation>
  </dataValidations>
  <pageMargins left="0.19685039370078741" right="0.19685039370078741" top="0.98425196850393704" bottom="0.98425196850393704" header="0.51181102362204722" footer="0.51181102362204722"/>
  <pageSetup paperSize="9" scale="44" fitToWidth="2" fitToHeight="2" orientation="portrait" r:id="rId1"/>
  <headerFooter alignWithMargins="0">
    <oddHeader>&amp;R&amp;F &amp;D</oddHeader>
    <oddFooter>Page &amp;P de &amp;N</oddFooter>
  </headerFooter>
  <colBreaks count="1" manualBreakCount="1">
    <brk id="10" max="121" man="1"/>
  </colBreaks>
  <drawing r:id="rId2"/>
  <legacyDrawing r:id="rId3"/>
  <mc:AlternateContent xmlns:mc="http://schemas.openxmlformats.org/markup-compatibility/2006">
    <mc:Choice Requires="x14">
      <controls>
        <mc:AlternateContent xmlns:mc="http://schemas.openxmlformats.org/markup-compatibility/2006">
          <mc:Choice Requires="x14">
            <control shapeId="1243" r:id="rId4" name="Check Box 219">
              <controlPr defaultSize="0" autoFill="0" autoLine="0" autoPict="0">
                <anchor moveWithCells="1">
                  <from>
                    <xdr:col>17</xdr:col>
                    <xdr:colOff>38100</xdr:colOff>
                    <xdr:row>63</xdr:row>
                    <xdr:rowOff>60960</xdr:rowOff>
                  </from>
                  <to>
                    <xdr:col>17</xdr:col>
                    <xdr:colOff>259080</xdr:colOff>
                    <xdr:row>65</xdr:row>
                    <xdr:rowOff>15240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9FA20-924C-40FE-949C-957AADBAC2D8}">
  <sheetPr codeName="Feuil2"/>
  <dimension ref="B1:AZ94"/>
  <sheetViews>
    <sheetView topLeftCell="Y1" zoomScale="70" zoomScaleNormal="70" workbookViewId="0">
      <selection activeCell="AC14" sqref="AC14"/>
    </sheetView>
  </sheetViews>
  <sheetFormatPr baseColWidth="10" defaultRowHeight="13.2" x14ac:dyDescent="0.25"/>
  <cols>
    <col min="2" max="2" width="48.33203125" customWidth="1"/>
    <col min="3" max="3" width="2.21875" style="88" customWidth="1"/>
    <col min="4" max="4" width="10.6640625" customWidth="1"/>
    <col min="5" max="5" width="21.77734375" customWidth="1"/>
    <col min="6" max="7" width="255.77734375" customWidth="1"/>
    <col min="8" max="8" width="103.44140625" customWidth="1"/>
    <col min="9" max="9" width="123.88671875" customWidth="1"/>
    <col min="10" max="10" width="60.109375" customWidth="1"/>
    <col min="11" max="11" width="255.77734375" customWidth="1"/>
    <col min="12" max="12" width="57.109375" customWidth="1"/>
    <col min="13" max="14" width="255.77734375" customWidth="1"/>
    <col min="15" max="15" width="76.33203125" customWidth="1"/>
    <col min="16" max="16" width="39.5546875" customWidth="1"/>
    <col min="17" max="17" width="20.109375" customWidth="1"/>
    <col min="18" max="18" width="17.21875" customWidth="1"/>
    <col min="19" max="19" width="39.33203125" customWidth="1"/>
    <col min="20" max="20" width="47.44140625" customWidth="1"/>
    <col min="21" max="21" width="32.33203125" customWidth="1"/>
    <col min="22" max="22" width="31.88671875" customWidth="1"/>
    <col min="23" max="23" width="43.21875" customWidth="1"/>
    <col min="24" max="24" width="35.6640625" customWidth="1"/>
    <col min="25" max="25" width="36.6640625" customWidth="1"/>
    <col min="26" max="26" width="21.88671875" customWidth="1"/>
    <col min="27" max="27" width="28.33203125" customWidth="1"/>
    <col min="28" max="28" width="69.5546875" customWidth="1"/>
    <col min="29" max="29" width="47.6640625" customWidth="1"/>
    <col min="30" max="30" width="41.33203125" customWidth="1"/>
    <col min="31" max="31" width="45.77734375" customWidth="1"/>
    <col min="32" max="67" width="11.5546875" customWidth="1"/>
  </cols>
  <sheetData>
    <row r="1" spans="2:32" ht="13.8" thickBot="1" x14ac:dyDescent="0.3"/>
    <row r="2" spans="2:32" ht="12.75" customHeight="1" x14ac:dyDescent="0.25">
      <c r="B2" s="281" t="s">
        <v>133</v>
      </c>
      <c r="C2" s="89">
        <f>Feuil1!$E$150</f>
        <v>2</v>
      </c>
      <c r="D2" s="9" t="s">
        <v>131</v>
      </c>
      <c r="E2" s="90"/>
      <c r="F2" s="9" t="str">
        <f>LOOKUP($C$2,$C$4:$C$7,F4:F7)</f>
        <v>To be completed</v>
      </c>
      <c r="G2" s="9" t="str">
        <f>LOOKUP($C$2,$C$4:$C$7,G4:G7)</f>
        <v>Scroll-down menu</v>
      </c>
      <c r="H2" s="9" t="str">
        <f t="shared" ref="H2:AF2" si="0">LOOKUP($C$2,$C$4:$C$7,H4:H7)</f>
        <v>Operation type :</v>
      </c>
      <c r="I2" s="9" t="str">
        <f t="shared" si="0"/>
        <v>IRC Revalidation form 2024</v>
      </c>
      <c r="J2" s="9" t="str">
        <f t="shared" si="0"/>
        <v xml:space="preserve">IRC 2024 Amendment form </v>
      </c>
      <c r="K2" s="9" t="str">
        <f t="shared" si="0"/>
        <v>IRC Trial form</v>
      </c>
      <c r="L2" s="9" t="str">
        <f t="shared" si="0"/>
        <v>A</v>
      </c>
      <c r="M2" s="9" t="str">
        <f t="shared" si="0"/>
        <v>T</v>
      </c>
      <c r="N2" s="9" t="str">
        <f t="shared" si="0"/>
        <v>Please select language</v>
      </c>
      <c r="O2" s="9" t="str">
        <f t="shared" si="0"/>
        <v>YACHT &amp; OWNER</v>
      </c>
      <c r="P2" s="9" t="str">
        <f t="shared" si="0"/>
        <v>Yacht name :</v>
      </c>
      <c r="Q2" s="9" t="str">
        <f t="shared" si="0"/>
        <v>Design :</v>
      </c>
      <c r="R2" s="9" t="str">
        <f t="shared" si="0"/>
        <v>Sail number :</v>
      </c>
      <c r="S2" s="9" t="str">
        <f t="shared" si="0"/>
        <v>Number of the last valid IRC certificate :</v>
      </c>
      <c r="T2" s="9" t="str">
        <f t="shared" si="0"/>
        <v>Year of the last valid certificate :</v>
      </c>
      <c r="U2" s="9" t="str">
        <f t="shared" si="0"/>
        <v>Owner's surname and first name:</v>
      </c>
      <c r="V2" s="9" t="str">
        <f t="shared" si="0"/>
        <v>Address :</v>
      </c>
      <c r="W2" s="9" t="str">
        <f t="shared" si="0"/>
        <v>Town :</v>
      </c>
      <c r="X2" s="9" t="str">
        <f t="shared" si="0"/>
        <v>Post code :</v>
      </c>
      <c r="Y2" s="9" t="str">
        <f t="shared" si="0"/>
        <v>Country :</v>
      </c>
      <c r="Z2" s="9" t="str">
        <f t="shared" si="0"/>
        <v>Phone number :</v>
      </c>
      <c r="AA2" s="9" t="str">
        <f t="shared" si="0"/>
        <v>Mail (required) :</v>
      </c>
      <c r="AB2" s="9" t="str">
        <f t="shared" si="0"/>
        <v>NEW - IRC 2024</v>
      </c>
      <c r="AC2" t="str">
        <f t="shared" si="0"/>
        <v>Number of Headsails</v>
      </c>
      <c r="AD2" t="str">
        <f t="shared" si="0"/>
        <v>Number of Headsails carried on board while racing</v>
      </c>
      <c r="AE2" t="str">
        <f t="shared" si="0"/>
        <v>Staysayls are included in the number of headsails</v>
      </c>
      <c r="AF2" t="str">
        <f t="shared" si="0"/>
        <v>Exclude: 1 OSR Heavy Weather Jib and/or 1 OPSR Strom Jib. See IRC Rule 21.7.1</v>
      </c>
    </row>
    <row r="3" spans="2:32" x14ac:dyDescent="0.25">
      <c r="B3" s="282"/>
      <c r="E3" s="91"/>
    </row>
    <row r="4" spans="2:32" x14ac:dyDescent="0.25">
      <c r="B4" s="282"/>
      <c r="C4" s="88">
        <v>1</v>
      </c>
      <c r="D4" t="s">
        <v>129</v>
      </c>
      <c r="E4" s="91"/>
      <c r="F4" t="s">
        <v>152</v>
      </c>
      <c r="G4" t="s">
        <v>153</v>
      </c>
      <c r="H4" t="s">
        <v>243</v>
      </c>
      <c r="I4" s="4" t="s">
        <v>492</v>
      </c>
      <c r="J4" s="4" t="s">
        <v>495</v>
      </c>
      <c r="K4" s="4" t="s">
        <v>238</v>
      </c>
      <c r="L4" s="4" t="s">
        <v>247</v>
      </c>
      <c r="M4" s="4" t="s">
        <v>249</v>
      </c>
      <c r="N4" t="s">
        <v>268</v>
      </c>
      <c r="O4" t="s">
        <v>10</v>
      </c>
      <c r="P4" t="s">
        <v>2</v>
      </c>
      <c r="Q4" t="s">
        <v>3</v>
      </c>
      <c r="R4" t="s">
        <v>4</v>
      </c>
      <c r="S4" t="s">
        <v>5</v>
      </c>
      <c r="T4" t="s">
        <v>6</v>
      </c>
      <c r="U4" s="4" t="s">
        <v>170</v>
      </c>
      <c r="V4" t="s">
        <v>7</v>
      </c>
      <c r="W4" s="25" t="s">
        <v>0</v>
      </c>
      <c r="X4" s="25" t="s">
        <v>1</v>
      </c>
      <c r="Y4" s="4" t="s">
        <v>245</v>
      </c>
      <c r="Z4" t="s">
        <v>8</v>
      </c>
      <c r="AA4" t="s">
        <v>9</v>
      </c>
      <c r="AB4" t="s">
        <v>499</v>
      </c>
      <c r="AC4" t="s">
        <v>498</v>
      </c>
      <c r="AD4" t="s">
        <v>506</v>
      </c>
      <c r="AE4" t="s">
        <v>513</v>
      </c>
      <c r="AF4" t="s">
        <v>514</v>
      </c>
    </row>
    <row r="5" spans="2:32" x14ac:dyDescent="0.25">
      <c r="B5" s="282"/>
      <c r="C5" s="88">
        <v>2</v>
      </c>
      <c r="D5" t="s">
        <v>130</v>
      </c>
      <c r="E5" s="91"/>
      <c r="F5" t="s">
        <v>167</v>
      </c>
      <c r="G5" s="4" t="s">
        <v>168</v>
      </c>
      <c r="H5" s="4" t="s">
        <v>242</v>
      </c>
      <c r="I5" s="4" t="s">
        <v>493</v>
      </c>
      <c r="J5" s="4" t="s">
        <v>496</v>
      </c>
      <c r="K5" s="4" t="s">
        <v>239</v>
      </c>
      <c r="L5" s="4" t="s">
        <v>248</v>
      </c>
      <c r="M5" s="4" t="s">
        <v>250</v>
      </c>
      <c r="N5" t="s">
        <v>267</v>
      </c>
      <c r="O5" t="s">
        <v>84</v>
      </c>
      <c r="P5" s="4" t="s">
        <v>87</v>
      </c>
      <c r="Q5" s="4" t="s">
        <v>86</v>
      </c>
      <c r="R5" s="4" t="s">
        <v>85</v>
      </c>
      <c r="S5" s="4" t="s">
        <v>88</v>
      </c>
      <c r="T5" s="4" t="s">
        <v>89</v>
      </c>
      <c r="U5" s="4" t="s">
        <v>169</v>
      </c>
      <c r="V5" s="4" t="s">
        <v>166</v>
      </c>
      <c r="W5" s="25" t="s">
        <v>90</v>
      </c>
      <c r="X5" s="25" t="s">
        <v>91</v>
      </c>
      <c r="Y5" s="4" t="s">
        <v>244</v>
      </c>
      <c r="Z5" t="s">
        <v>132</v>
      </c>
      <c r="AA5" t="s">
        <v>92</v>
      </c>
      <c r="AB5" t="s">
        <v>507</v>
      </c>
      <c r="AC5" t="s">
        <v>515</v>
      </c>
      <c r="AD5" t="s">
        <v>516</v>
      </c>
      <c r="AE5" t="s">
        <v>517</v>
      </c>
      <c r="AF5" t="s">
        <v>518</v>
      </c>
    </row>
    <row r="6" spans="2:32" x14ac:dyDescent="0.25">
      <c r="B6" s="282"/>
      <c r="C6" s="88">
        <v>3</v>
      </c>
      <c r="D6" t="s">
        <v>171</v>
      </c>
      <c r="E6" s="91"/>
      <c r="F6" t="s">
        <v>172</v>
      </c>
      <c r="G6" s="92" t="s">
        <v>173</v>
      </c>
      <c r="H6" t="s">
        <v>241</v>
      </c>
      <c r="I6" s="93" t="s">
        <v>494</v>
      </c>
      <c r="J6" s="93" t="s">
        <v>497</v>
      </c>
      <c r="K6" s="93" t="s">
        <v>254</v>
      </c>
      <c r="L6" s="93" t="s">
        <v>247</v>
      </c>
      <c r="M6" s="93" t="s">
        <v>30</v>
      </c>
      <c r="N6" t="s">
        <v>269</v>
      </c>
      <c r="O6" s="92" t="s">
        <v>174</v>
      </c>
      <c r="P6" s="92" t="s">
        <v>175</v>
      </c>
      <c r="Q6" s="92" t="s">
        <v>176</v>
      </c>
      <c r="R6" s="92" t="s">
        <v>177</v>
      </c>
      <c r="S6" s="92" t="s">
        <v>178</v>
      </c>
      <c r="T6" s="92" t="s">
        <v>179</v>
      </c>
      <c r="U6" s="92" t="s">
        <v>180</v>
      </c>
      <c r="V6" s="92" t="s">
        <v>181</v>
      </c>
      <c r="W6" s="92" t="s">
        <v>182</v>
      </c>
      <c r="X6" s="92" t="s">
        <v>183</v>
      </c>
      <c r="Y6" s="92" t="s">
        <v>246</v>
      </c>
      <c r="Z6" s="92" t="s">
        <v>184</v>
      </c>
      <c r="AA6" s="92" t="s">
        <v>185</v>
      </c>
      <c r="AB6" t="s">
        <v>508</v>
      </c>
      <c r="AC6" t="s">
        <v>519</v>
      </c>
      <c r="AD6" t="s">
        <v>520</v>
      </c>
      <c r="AE6" t="s">
        <v>521</v>
      </c>
      <c r="AF6" t="s">
        <v>522</v>
      </c>
    </row>
    <row r="7" spans="2:32" s="94" customFormat="1" ht="14.4" x14ac:dyDescent="0.25">
      <c r="B7" s="282"/>
      <c r="C7" s="95">
        <v>4</v>
      </c>
      <c r="D7" s="96" t="s">
        <v>393</v>
      </c>
      <c r="E7" s="97"/>
      <c r="F7" s="96" t="s">
        <v>358</v>
      </c>
      <c r="G7" s="98" t="s">
        <v>413</v>
      </c>
      <c r="H7" s="99" t="s">
        <v>414</v>
      </c>
      <c r="I7" s="99" t="s">
        <v>490</v>
      </c>
      <c r="J7" s="99" t="s">
        <v>491</v>
      </c>
      <c r="K7" s="99" t="s">
        <v>415</v>
      </c>
      <c r="L7" s="96" t="s">
        <v>31</v>
      </c>
      <c r="M7" s="96" t="s">
        <v>250</v>
      </c>
      <c r="N7" s="99" t="s">
        <v>416</v>
      </c>
      <c r="O7" s="96" t="s">
        <v>357</v>
      </c>
      <c r="P7" s="94" t="s">
        <v>352</v>
      </c>
      <c r="Q7" s="96" t="s">
        <v>354</v>
      </c>
      <c r="R7" s="94" t="s">
        <v>353</v>
      </c>
      <c r="S7" s="98" t="s">
        <v>417</v>
      </c>
      <c r="T7" s="98" t="s">
        <v>418</v>
      </c>
      <c r="U7" s="100" t="s">
        <v>355</v>
      </c>
      <c r="V7" s="94" t="s">
        <v>356</v>
      </c>
      <c r="W7" s="94" t="s">
        <v>386</v>
      </c>
      <c r="X7" s="94" t="s">
        <v>387</v>
      </c>
      <c r="Y7" s="94" t="s">
        <v>388</v>
      </c>
      <c r="Z7" s="94" t="s">
        <v>389</v>
      </c>
      <c r="AA7" s="94" t="s">
        <v>390</v>
      </c>
    </row>
    <row r="8" spans="2:32" ht="4.5" customHeight="1" x14ac:dyDescent="0.25">
      <c r="B8" s="282"/>
      <c r="C8" s="101"/>
      <c r="D8" s="21"/>
      <c r="E8" s="3"/>
      <c r="F8" s="12"/>
      <c r="G8" s="13"/>
      <c r="H8" s="13"/>
      <c r="I8" s="13"/>
      <c r="J8" s="13"/>
      <c r="K8" s="13"/>
      <c r="L8" s="13"/>
      <c r="M8" s="13"/>
      <c r="N8" s="13"/>
      <c r="O8" s="13"/>
      <c r="P8" s="13"/>
      <c r="Q8" s="13"/>
      <c r="R8" s="13"/>
      <c r="S8" s="13"/>
      <c r="T8" s="13"/>
      <c r="U8" s="13"/>
      <c r="V8" s="13"/>
      <c r="W8" s="13"/>
      <c r="X8" s="13"/>
    </row>
    <row r="9" spans="2:32" x14ac:dyDescent="0.25">
      <c r="B9" s="282"/>
      <c r="C9" s="88">
        <f>Feuil1!$E$150</f>
        <v>2</v>
      </c>
      <c r="D9" s="9" t="s">
        <v>131</v>
      </c>
      <c r="E9" s="91"/>
      <c r="F9" t="str">
        <f>LOOKUP($C$9,$C$11:$C$14,F11:F14)</f>
        <v>&lt;select from list&gt;</v>
      </c>
      <c r="G9">
        <f>LOOKUP($C$9,$C$11:$C$14,G11:G14)</f>
        <v>2021</v>
      </c>
      <c r="H9">
        <f t="shared" ref="H9:AE9" si="1">LOOKUP($C$9,$C$11:$C$14,H11:H14)</f>
        <v>2020</v>
      </c>
      <c r="I9">
        <f t="shared" si="1"/>
        <v>2019</v>
      </c>
      <c r="J9">
        <f t="shared" si="1"/>
        <v>2016</v>
      </c>
      <c r="K9">
        <f t="shared" si="1"/>
        <v>2015</v>
      </c>
      <c r="L9">
        <f t="shared" si="1"/>
        <v>2014</v>
      </c>
      <c r="M9">
        <f t="shared" si="1"/>
        <v>2013</v>
      </c>
      <c r="N9">
        <f t="shared" si="1"/>
        <v>2012</v>
      </c>
      <c r="O9">
        <f t="shared" si="1"/>
        <v>2011</v>
      </c>
      <c r="P9">
        <f t="shared" si="1"/>
        <v>2010</v>
      </c>
      <c r="Q9">
        <f t="shared" si="1"/>
        <v>2009</v>
      </c>
      <c r="R9">
        <f t="shared" si="1"/>
        <v>2008</v>
      </c>
      <c r="S9">
        <f t="shared" si="1"/>
        <v>2007</v>
      </c>
      <c r="T9">
        <f t="shared" si="1"/>
        <v>2006</v>
      </c>
      <c r="U9">
        <f t="shared" si="1"/>
        <v>2005</v>
      </c>
      <c r="V9">
        <f t="shared" si="1"/>
        <v>2004</v>
      </c>
      <c r="W9">
        <f t="shared" si="1"/>
        <v>2003</v>
      </c>
      <c r="X9">
        <f t="shared" si="1"/>
        <v>2002</v>
      </c>
      <c r="Y9">
        <f t="shared" si="1"/>
        <v>2001</v>
      </c>
      <c r="Z9">
        <f t="shared" si="1"/>
        <v>2000</v>
      </c>
      <c r="AA9" t="str">
        <f t="shared" si="1"/>
        <v>&lt;2000</v>
      </c>
      <c r="AB9" t="str">
        <f t="shared" si="1"/>
        <v>Does the boat has any modification since last valid certificate?</v>
      </c>
      <c r="AC9" t="str">
        <f t="shared" si="1"/>
        <v>Enter only the data submitted for Trial</v>
      </c>
      <c r="AD9" t="str">
        <f t="shared" si="1"/>
        <v>Do not fill any data below</v>
      </c>
      <c r="AE9" t="str">
        <f t="shared" si="1"/>
        <v>To be completed systematically</v>
      </c>
    </row>
    <row r="10" spans="2:32" x14ac:dyDescent="0.25">
      <c r="B10" s="282"/>
      <c r="E10" s="91"/>
    </row>
    <row r="11" spans="2:32" x14ac:dyDescent="0.25">
      <c r="B11" s="282"/>
      <c r="C11" s="88">
        <v>1</v>
      </c>
      <c r="D11" t="s">
        <v>129</v>
      </c>
      <c r="E11" s="91"/>
      <c r="F11" t="s">
        <v>60</v>
      </c>
      <c r="G11">
        <v>2021</v>
      </c>
      <c r="H11">
        <v>2020</v>
      </c>
      <c r="I11">
        <v>2019</v>
      </c>
      <c r="J11" s="25">
        <v>2016</v>
      </c>
      <c r="K11" s="25">
        <v>2015</v>
      </c>
      <c r="L11" s="25">
        <v>2014</v>
      </c>
      <c r="M11" s="25">
        <v>2013</v>
      </c>
      <c r="N11" s="25">
        <v>2012</v>
      </c>
      <c r="O11" s="102">
        <v>2011</v>
      </c>
      <c r="P11" s="102">
        <v>2010</v>
      </c>
      <c r="Q11" s="102">
        <v>2009</v>
      </c>
      <c r="R11" s="102">
        <v>2008</v>
      </c>
      <c r="S11" s="102">
        <v>2007</v>
      </c>
      <c r="T11" s="102">
        <v>2006</v>
      </c>
      <c r="U11" s="102">
        <v>2005</v>
      </c>
      <c r="V11" s="102">
        <v>2004</v>
      </c>
      <c r="W11" s="102">
        <v>2003</v>
      </c>
      <c r="X11" s="102">
        <v>2002</v>
      </c>
      <c r="Y11" s="102">
        <v>2001</v>
      </c>
      <c r="Z11" s="102">
        <v>2000</v>
      </c>
      <c r="AA11" t="s">
        <v>237</v>
      </c>
      <c r="AB11" t="s">
        <v>231</v>
      </c>
      <c r="AC11" s="4" t="s">
        <v>523</v>
      </c>
      <c r="AD11" s="4" t="s">
        <v>253</v>
      </c>
      <c r="AE11" s="125" t="s">
        <v>509</v>
      </c>
      <c r="AF11" s="125"/>
    </row>
    <row r="12" spans="2:32" x14ac:dyDescent="0.25">
      <c r="B12" s="282"/>
      <c r="C12" s="88">
        <v>2</v>
      </c>
      <c r="D12" t="s">
        <v>130</v>
      </c>
      <c r="E12" s="91"/>
      <c r="F12" t="s">
        <v>111</v>
      </c>
      <c r="G12">
        <v>2021</v>
      </c>
      <c r="H12">
        <v>2020</v>
      </c>
      <c r="I12">
        <v>2019</v>
      </c>
      <c r="J12" s="25">
        <v>2016</v>
      </c>
      <c r="K12" s="25">
        <v>2015</v>
      </c>
      <c r="L12" s="25">
        <v>2014</v>
      </c>
      <c r="M12" s="25">
        <v>2013</v>
      </c>
      <c r="N12" s="25">
        <v>2012</v>
      </c>
      <c r="O12" s="25">
        <v>2011</v>
      </c>
      <c r="P12" s="102">
        <v>2010</v>
      </c>
      <c r="Q12" s="102">
        <v>2009</v>
      </c>
      <c r="R12" s="102">
        <v>2008</v>
      </c>
      <c r="S12" s="102">
        <v>2007</v>
      </c>
      <c r="T12" s="102">
        <v>2006</v>
      </c>
      <c r="U12" s="102">
        <v>2005</v>
      </c>
      <c r="V12" s="102">
        <v>2004</v>
      </c>
      <c r="W12" s="102">
        <v>2003</v>
      </c>
      <c r="X12" s="102">
        <v>2002</v>
      </c>
      <c r="Y12" s="102">
        <v>2001</v>
      </c>
      <c r="Z12" s="102">
        <v>2000</v>
      </c>
      <c r="AA12" t="s">
        <v>237</v>
      </c>
      <c r="AB12" t="s">
        <v>232</v>
      </c>
      <c r="AC12" s="4" t="s">
        <v>524</v>
      </c>
      <c r="AD12" s="4" t="s">
        <v>251</v>
      </c>
      <c r="AE12" s="125" t="s">
        <v>510</v>
      </c>
      <c r="AF12" s="126"/>
    </row>
    <row r="13" spans="2:32" x14ac:dyDescent="0.25">
      <c r="B13" s="282"/>
      <c r="C13" s="88">
        <v>3</v>
      </c>
      <c r="D13" t="s">
        <v>171</v>
      </c>
      <c r="E13" s="91"/>
      <c r="F13" s="92" t="s">
        <v>186</v>
      </c>
      <c r="G13">
        <v>2021</v>
      </c>
      <c r="H13">
        <v>2020</v>
      </c>
      <c r="I13" s="92">
        <v>2019</v>
      </c>
      <c r="J13" s="25">
        <v>2016</v>
      </c>
      <c r="K13" s="25">
        <v>2015</v>
      </c>
      <c r="L13" s="25">
        <v>2014</v>
      </c>
      <c r="M13" s="25">
        <v>2013</v>
      </c>
      <c r="N13" s="25">
        <v>2012</v>
      </c>
      <c r="O13" s="102">
        <v>2011</v>
      </c>
      <c r="P13" s="102">
        <v>2010</v>
      </c>
      <c r="Q13" s="102">
        <v>2009</v>
      </c>
      <c r="R13" s="102">
        <v>2008</v>
      </c>
      <c r="S13" s="102">
        <v>2007</v>
      </c>
      <c r="T13" s="102">
        <v>2006</v>
      </c>
      <c r="U13" s="102">
        <v>2005</v>
      </c>
      <c r="V13" s="102">
        <v>2004</v>
      </c>
      <c r="W13" s="102">
        <v>2003</v>
      </c>
      <c r="X13" s="102">
        <v>2002</v>
      </c>
      <c r="Y13" s="102">
        <v>2001</v>
      </c>
      <c r="Z13" s="102">
        <v>2000</v>
      </c>
      <c r="AA13" t="s">
        <v>237</v>
      </c>
      <c r="AB13" t="s">
        <v>233</v>
      </c>
      <c r="AC13" s="4" t="s">
        <v>525</v>
      </c>
      <c r="AD13" s="4" t="s">
        <v>252</v>
      </c>
      <c r="AE13" s="125" t="s">
        <v>511</v>
      </c>
      <c r="AF13" s="126"/>
    </row>
    <row r="14" spans="2:32" s="94" customFormat="1" ht="13.8" thickBot="1" x14ac:dyDescent="0.3">
      <c r="B14" s="283"/>
      <c r="C14" s="95">
        <v>4</v>
      </c>
      <c r="D14" s="96" t="s">
        <v>393</v>
      </c>
      <c r="E14" s="97"/>
      <c r="F14" s="98" t="s">
        <v>419</v>
      </c>
      <c r="G14">
        <v>2021</v>
      </c>
      <c r="H14">
        <v>2020</v>
      </c>
      <c r="I14" s="96">
        <v>2019</v>
      </c>
      <c r="J14" s="96">
        <v>2016</v>
      </c>
      <c r="K14" s="96">
        <v>2015</v>
      </c>
      <c r="L14" s="96">
        <v>2014</v>
      </c>
      <c r="M14" s="96">
        <v>2013</v>
      </c>
      <c r="N14" s="96">
        <v>2012</v>
      </c>
      <c r="O14" s="96">
        <v>2011</v>
      </c>
      <c r="P14" s="96">
        <v>2010</v>
      </c>
      <c r="Q14" s="96">
        <v>2009</v>
      </c>
      <c r="R14" s="96">
        <v>2008</v>
      </c>
      <c r="S14" s="96">
        <v>2007</v>
      </c>
      <c r="T14" s="96">
        <v>2006</v>
      </c>
      <c r="U14" s="96">
        <v>2005</v>
      </c>
      <c r="V14" s="96">
        <v>2004</v>
      </c>
      <c r="W14" s="96">
        <v>2003</v>
      </c>
      <c r="X14" s="96">
        <v>2002</v>
      </c>
      <c r="Y14" s="96">
        <v>2001</v>
      </c>
      <c r="Z14" s="96">
        <v>2000</v>
      </c>
      <c r="AA14" s="96" t="s">
        <v>237</v>
      </c>
      <c r="AB14" s="98" t="s">
        <v>420</v>
      </c>
      <c r="AC14" s="98" t="s">
        <v>421</v>
      </c>
      <c r="AD14" s="98" t="s">
        <v>422</v>
      </c>
      <c r="AE14" s="125" t="s">
        <v>512</v>
      </c>
      <c r="AF14" s="126"/>
    </row>
    <row r="15" spans="2:32" ht="13.8" thickBot="1" x14ac:dyDescent="0.3"/>
    <row r="16" spans="2:32" x14ac:dyDescent="0.25">
      <c r="B16" s="281" t="s">
        <v>134</v>
      </c>
      <c r="C16" s="89">
        <f>Feuil1!$E$150</f>
        <v>2</v>
      </c>
      <c r="D16" s="9" t="s">
        <v>131</v>
      </c>
      <c r="E16" s="90"/>
      <c r="F16" s="9" t="str">
        <f>LOOKUP($C$16,$C$18:$C$21,F18:F21)</f>
        <v>AMENDMENT(S)</v>
      </c>
      <c r="G16" s="9" t="str">
        <f t="shared" ref="G16:W16" si="2">LOOKUP($C$16,$C$18:$C$21,G18:G21)</f>
        <v>Input data</v>
      </c>
      <c r="H16" s="9" t="str">
        <f t="shared" si="2"/>
        <v>(2 decimals)</v>
      </c>
      <c r="I16" s="9" t="str">
        <f t="shared" si="2"/>
        <v>Source of data</v>
      </c>
      <c r="J16" s="9" t="str">
        <f t="shared" si="2"/>
        <v>(Mandatory)</v>
      </c>
      <c r="K16" s="9" t="str">
        <f t="shared" si="2"/>
        <v>Hull :</v>
      </c>
      <c r="L16" s="9">
        <f t="shared" si="2"/>
        <v>0</v>
      </c>
      <c r="M16" s="9">
        <f t="shared" si="2"/>
        <v>0</v>
      </c>
      <c r="N16" s="9" t="str">
        <f t="shared" si="2"/>
        <v>Weight*</v>
      </c>
      <c r="O16" s="9" t="str">
        <f t="shared" si="2"/>
        <v>* Weight certificate required for all weight or overhangs amendment</v>
      </c>
      <c r="P16" s="9" t="str">
        <f t="shared" si="2"/>
        <v>Ballast</v>
      </c>
      <c r="Q16" s="9" t="str">
        <f t="shared" si="2"/>
        <v>Max beam</v>
      </c>
      <c r="R16" s="9" t="str">
        <f t="shared" si="2"/>
        <v>Draft</v>
      </c>
      <c r="S16" s="9" t="str">
        <f t="shared" si="2"/>
        <v>Bulb weight</v>
      </c>
      <c r="T16" s="9" t="str">
        <f t="shared" si="2"/>
        <v>Material in fin keel ? (IRC 19.6)</v>
      </c>
      <c r="U16" s="9" t="str">
        <f t="shared" si="2"/>
        <v>Lifting keel :</v>
      </c>
      <c r="V16" s="9" t="str">
        <f t="shared" si="2"/>
        <v>Draft board up :</v>
      </c>
      <c r="W16" s="9" t="str">
        <f t="shared" si="2"/>
        <v>Draft board down :</v>
      </c>
      <c r="X16" s="9"/>
      <c r="Y16" s="9"/>
      <c r="Z16" s="9"/>
      <c r="AA16" s="9"/>
      <c r="AB16" s="9"/>
      <c r="AC16" s="9"/>
      <c r="AD16" s="9"/>
      <c r="AE16" s="9"/>
      <c r="AF16" s="9"/>
    </row>
    <row r="17" spans="2:31" x14ac:dyDescent="0.25">
      <c r="B17" s="282"/>
      <c r="E17" s="91"/>
    </row>
    <row r="18" spans="2:31" x14ac:dyDescent="0.25">
      <c r="B18" s="282"/>
      <c r="C18" s="88">
        <v>1</v>
      </c>
      <c r="D18" t="s">
        <v>129</v>
      </c>
      <c r="E18" s="91"/>
      <c r="F18" s="4" t="s">
        <v>361</v>
      </c>
      <c r="G18" t="s">
        <v>26</v>
      </c>
      <c r="H18" t="s">
        <v>27</v>
      </c>
      <c r="I18" t="s">
        <v>28</v>
      </c>
      <c r="J18" t="s">
        <v>29</v>
      </c>
      <c r="K18" t="s">
        <v>11</v>
      </c>
      <c r="N18" t="s">
        <v>13</v>
      </c>
      <c r="O18" t="s">
        <v>14</v>
      </c>
      <c r="P18" t="s">
        <v>20</v>
      </c>
      <c r="Q18" t="s">
        <v>23</v>
      </c>
      <c r="R18" t="s">
        <v>24</v>
      </c>
      <c r="S18" t="s">
        <v>25</v>
      </c>
      <c r="T18" s="4" t="s">
        <v>399</v>
      </c>
      <c r="U18" s="4" t="s">
        <v>402</v>
      </c>
      <c r="V18" s="4" t="s">
        <v>407</v>
      </c>
      <c r="W18" s="4" t="s">
        <v>404</v>
      </c>
    </row>
    <row r="19" spans="2:31" x14ac:dyDescent="0.25">
      <c r="B19" s="282"/>
      <c r="C19" s="88">
        <v>2</v>
      </c>
      <c r="D19" t="s">
        <v>130</v>
      </c>
      <c r="E19" s="91"/>
      <c r="F19" s="4" t="s">
        <v>360</v>
      </c>
      <c r="G19" t="s">
        <v>93</v>
      </c>
      <c r="H19" t="s">
        <v>94</v>
      </c>
      <c r="I19" t="s">
        <v>95</v>
      </c>
      <c r="J19" s="4" t="s">
        <v>394</v>
      </c>
      <c r="K19" t="s">
        <v>96</v>
      </c>
      <c r="N19" t="s">
        <v>97</v>
      </c>
      <c r="O19" t="s">
        <v>98</v>
      </c>
      <c r="P19" t="s">
        <v>99</v>
      </c>
      <c r="Q19" t="s">
        <v>100</v>
      </c>
      <c r="R19" t="s">
        <v>101</v>
      </c>
      <c r="S19" t="s">
        <v>102</v>
      </c>
      <c r="T19" s="4" t="s">
        <v>400</v>
      </c>
      <c r="U19" s="4" t="s">
        <v>106</v>
      </c>
      <c r="V19" t="s">
        <v>103</v>
      </c>
      <c r="W19" t="s">
        <v>104</v>
      </c>
    </row>
    <row r="20" spans="2:31" x14ac:dyDescent="0.25">
      <c r="B20" s="282"/>
      <c r="C20" s="88">
        <v>3</v>
      </c>
      <c r="D20" t="s">
        <v>171</v>
      </c>
      <c r="E20" s="91"/>
      <c r="F20" s="93" t="s">
        <v>359</v>
      </c>
      <c r="G20" s="92" t="s">
        <v>187</v>
      </c>
      <c r="H20" s="92" t="s">
        <v>188</v>
      </c>
      <c r="I20" s="92" t="s">
        <v>189</v>
      </c>
      <c r="J20" s="92" t="s">
        <v>190</v>
      </c>
      <c r="K20" s="92" t="s">
        <v>191</v>
      </c>
      <c r="L20" s="92"/>
      <c r="M20" s="92"/>
      <c r="N20" s="92" t="s">
        <v>192</v>
      </c>
      <c r="O20" s="92" t="s">
        <v>193</v>
      </c>
      <c r="P20" s="92" t="s">
        <v>194</v>
      </c>
      <c r="Q20" s="92" t="s">
        <v>195</v>
      </c>
      <c r="R20" s="92" t="s">
        <v>196</v>
      </c>
      <c r="S20" s="92" t="s">
        <v>197</v>
      </c>
      <c r="T20" s="4" t="s">
        <v>401</v>
      </c>
      <c r="U20" s="92" t="s">
        <v>198</v>
      </c>
      <c r="V20" s="93" t="s">
        <v>406</v>
      </c>
      <c r="W20" s="93" t="s">
        <v>405</v>
      </c>
      <c r="AE20" s="4"/>
    </row>
    <row r="21" spans="2:31" s="94" customFormat="1" ht="15" thickBot="1" x14ac:dyDescent="0.3">
      <c r="B21" s="283"/>
      <c r="C21" s="95">
        <v>4</v>
      </c>
      <c r="D21" s="96" t="s">
        <v>393</v>
      </c>
      <c r="E21" s="97"/>
      <c r="F21" s="98" t="s">
        <v>423</v>
      </c>
      <c r="G21" s="98" t="s">
        <v>362</v>
      </c>
      <c r="H21" s="99" t="s">
        <v>424</v>
      </c>
      <c r="I21" s="99" t="s">
        <v>425</v>
      </c>
      <c r="J21" s="99" t="s">
        <v>426</v>
      </c>
      <c r="K21" s="96" t="s">
        <v>191</v>
      </c>
      <c r="L21" s="96"/>
      <c r="M21" s="96"/>
      <c r="N21" s="103" t="s">
        <v>395</v>
      </c>
      <c r="O21" s="99" t="s">
        <v>428</v>
      </c>
      <c r="P21" s="96" t="s">
        <v>396</v>
      </c>
      <c r="Q21" s="96" t="s">
        <v>397</v>
      </c>
      <c r="R21" s="96" t="s">
        <v>196</v>
      </c>
      <c r="S21" s="96" t="s">
        <v>398</v>
      </c>
      <c r="T21" s="96" t="s">
        <v>427</v>
      </c>
      <c r="U21" s="94" t="s">
        <v>403</v>
      </c>
      <c r="V21" s="96" t="s">
        <v>406</v>
      </c>
      <c r="W21" s="94" t="s">
        <v>405</v>
      </c>
    </row>
    <row r="22" spans="2:31" ht="13.8" thickBot="1" x14ac:dyDescent="0.3"/>
    <row r="23" spans="2:31" ht="12.75" customHeight="1" x14ac:dyDescent="0.25">
      <c r="B23" s="281" t="s">
        <v>146</v>
      </c>
      <c r="C23" s="89">
        <f>Feuil1!$E$150</f>
        <v>2</v>
      </c>
      <c r="D23" s="9" t="s">
        <v>131</v>
      </c>
      <c r="E23" s="90"/>
      <c r="F23" s="9" t="str">
        <f>LOOKUP($C$23,$C$25:$C$28,F25:F28)</f>
        <v>Rig :</v>
      </c>
      <c r="G23" s="9" t="str">
        <f t="shared" ref="G23:Z23" si="3">LOOKUP($C$23,$C$25:$C$28,G25:G28)</f>
        <v>Headsail :</v>
      </c>
      <c r="H23" s="9" t="str">
        <f t="shared" si="3"/>
        <v>**Please confirm HLUmax even if not changed from the previous certificate.</v>
      </c>
      <c r="I23" s="9" t="str">
        <f t="shared" si="3"/>
        <v>Calc HSA</v>
      </c>
      <c r="J23" s="9" t="str">
        <f t="shared" si="3"/>
        <v>Foot offset if &gt;7,5% HLP</v>
      </c>
      <c r="K23" s="9" t="str">
        <f t="shared" si="3"/>
        <v>Mainsail :</v>
      </c>
      <c r="L23" s="9">
        <f t="shared" si="3"/>
        <v>0</v>
      </c>
      <c r="M23" s="9">
        <f t="shared" si="3"/>
        <v>0</v>
      </c>
      <c r="N23" s="9" t="str">
        <f t="shared" si="3"/>
        <v>Spinnakers :</v>
      </c>
      <c r="O23" s="9" t="str">
        <f t="shared" si="3"/>
        <v>No. Of spinnaker aboard while racing</v>
      </c>
      <c r="P23" s="9" t="str">
        <f t="shared" si="3"/>
        <v>Spinnaker pole, bowsprit,etc…</v>
      </c>
      <c r="Q23" s="9" t="str">
        <f t="shared" si="3"/>
        <v>Symetric spinnaker :</v>
      </c>
      <c r="R23" s="9" t="str">
        <f t="shared" si="3"/>
        <v>or</v>
      </c>
      <c r="S23" s="9" t="str">
        <f t="shared" si="3"/>
        <v>calc SPA</v>
      </c>
      <c r="T23" s="9" t="str">
        <f t="shared" si="3"/>
        <v>Asymetric spinnaker :</v>
      </c>
      <c r="U23" s="9" t="str">
        <f t="shared" si="3"/>
        <v>Mizzen :</v>
      </c>
      <c r="V23" s="9" t="str">
        <f t="shared" si="3"/>
        <v>Foot offset if &gt;7,5% FLP</v>
      </c>
      <c r="W23" s="9" t="str">
        <f t="shared" si="3"/>
        <v>No. Of Flying Headsails aboard while racing</v>
      </c>
      <c r="X23" s="9" t="str">
        <f t="shared" si="3"/>
        <v>FSFL (measured as a spinnaker)</v>
      </c>
      <c r="Y23" s="9" t="str">
        <f t="shared" si="3"/>
        <v>FSHW (measured as a spinnaker)</v>
      </c>
      <c r="Z23" s="9" t="str">
        <f t="shared" si="3"/>
        <v>Flying Headsail:</v>
      </c>
    </row>
    <row r="24" spans="2:31" x14ac:dyDescent="0.25">
      <c r="B24" s="282"/>
      <c r="E24" s="91"/>
    </row>
    <row r="25" spans="2:31" x14ac:dyDescent="0.25">
      <c r="B25" s="282"/>
      <c r="C25" s="88">
        <v>1</v>
      </c>
      <c r="D25" t="s">
        <v>129</v>
      </c>
      <c r="E25" s="91"/>
      <c r="F25" s="4" t="s">
        <v>34</v>
      </c>
      <c r="G25" s="4" t="s">
        <v>135</v>
      </c>
      <c r="H25" s="4" t="s">
        <v>234</v>
      </c>
      <c r="I25" s="4" t="s">
        <v>40</v>
      </c>
      <c r="J25" s="4" t="s">
        <v>322</v>
      </c>
      <c r="K25" s="4" t="s">
        <v>136</v>
      </c>
      <c r="L25" s="4"/>
      <c r="M25" s="4"/>
      <c r="N25" s="4" t="s">
        <v>137</v>
      </c>
      <c r="O25" s="4" t="s">
        <v>336</v>
      </c>
      <c r="P25" s="4" t="s">
        <v>472</v>
      </c>
      <c r="Q25" s="4" t="s">
        <v>138</v>
      </c>
      <c r="R25" s="102" t="s">
        <v>49</v>
      </c>
      <c r="S25" s="4" t="s">
        <v>38</v>
      </c>
      <c r="T25" s="4" t="s">
        <v>139</v>
      </c>
      <c r="U25" s="4" t="s">
        <v>140</v>
      </c>
      <c r="V25" s="4" t="s">
        <v>325</v>
      </c>
      <c r="W25" s="4" t="s">
        <v>328</v>
      </c>
      <c r="X25" s="4" t="s">
        <v>290</v>
      </c>
      <c r="Y25" s="4" t="s">
        <v>291</v>
      </c>
      <c r="Z25" t="s">
        <v>284</v>
      </c>
    </row>
    <row r="26" spans="2:31" x14ac:dyDescent="0.25">
      <c r="B26" s="282"/>
      <c r="C26" s="88">
        <v>2</v>
      </c>
      <c r="D26" t="s">
        <v>130</v>
      </c>
      <c r="E26" s="91"/>
      <c r="F26" s="4" t="s">
        <v>105</v>
      </c>
      <c r="G26" t="s">
        <v>141</v>
      </c>
      <c r="H26" s="4" t="s">
        <v>235</v>
      </c>
      <c r="I26" s="4" t="s">
        <v>107</v>
      </c>
      <c r="J26" s="4" t="s">
        <v>323</v>
      </c>
      <c r="K26" s="4" t="s">
        <v>142</v>
      </c>
      <c r="L26" s="4"/>
      <c r="M26" s="4"/>
      <c r="N26" s="4" t="s">
        <v>137</v>
      </c>
      <c r="O26" s="4" t="s">
        <v>337</v>
      </c>
      <c r="P26" s="4" t="s">
        <v>473</v>
      </c>
      <c r="Q26" s="4" t="s">
        <v>143</v>
      </c>
      <c r="R26" s="4" t="s">
        <v>108</v>
      </c>
      <c r="S26" s="4" t="s">
        <v>109</v>
      </c>
      <c r="T26" t="s">
        <v>144</v>
      </c>
      <c r="U26" t="s">
        <v>145</v>
      </c>
      <c r="V26" s="4" t="s">
        <v>326</v>
      </c>
      <c r="W26" s="4" t="s">
        <v>330</v>
      </c>
      <c r="X26" s="4" t="s">
        <v>332</v>
      </c>
      <c r="Y26" s="4" t="s">
        <v>333</v>
      </c>
      <c r="Z26" t="s">
        <v>334</v>
      </c>
    </row>
    <row r="27" spans="2:31" x14ac:dyDescent="0.25">
      <c r="B27" s="282"/>
      <c r="C27" s="88">
        <v>3</v>
      </c>
      <c r="D27" t="s">
        <v>171</v>
      </c>
      <c r="E27" s="91"/>
      <c r="F27" s="93" t="s">
        <v>376</v>
      </c>
      <c r="G27" s="92" t="s">
        <v>199</v>
      </c>
      <c r="H27" s="92" t="s">
        <v>236</v>
      </c>
      <c r="I27" s="92" t="s">
        <v>200</v>
      </c>
      <c r="J27" s="93" t="s">
        <v>324</v>
      </c>
      <c r="K27" s="92" t="s">
        <v>201</v>
      </c>
      <c r="L27" s="92"/>
      <c r="M27" s="92"/>
      <c r="N27" s="93" t="s">
        <v>137</v>
      </c>
      <c r="O27" s="93" t="s">
        <v>273</v>
      </c>
      <c r="P27" s="93" t="s">
        <v>474</v>
      </c>
      <c r="Q27" s="92" t="s">
        <v>202</v>
      </c>
      <c r="R27" s="92" t="s">
        <v>203</v>
      </c>
      <c r="S27" s="92" t="s">
        <v>204</v>
      </c>
      <c r="T27" s="92" t="s">
        <v>205</v>
      </c>
      <c r="U27" s="92" t="s">
        <v>206</v>
      </c>
      <c r="V27" s="93" t="s">
        <v>327</v>
      </c>
      <c r="W27" s="93" t="s">
        <v>482</v>
      </c>
      <c r="X27" s="93" t="s">
        <v>480</v>
      </c>
      <c r="Y27" s="93" t="s">
        <v>481</v>
      </c>
      <c r="Z27" s="93" t="s">
        <v>479</v>
      </c>
    </row>
    <row r="28" spans="2:31" s="94" customFormat="1" ht="14.4" x14ac:dyDescent="0.25">
      <c r="B28" s="282"/>
      <c r="C28" s="95">
        <v>4</v>
      </c>
      <c r="D28" s="96" t="s">
        <v>393</v>
      </c>
      <c r="E28" s="104"/>
      <c r="F28" s="94" t="s">
        <v>377</v>
      </c>
      <c r="G28" s="94" t="s">
        <v>363</v>
      </c>
      <c r="H28" s="99" t="s">
        <v>429</v>
      </c>
      <c r="I28" s="105" t="s">
        <v>408</v>
      </c>
      <c r="J28" s="98" t="s">
        <v>430</v>
      </c>
      <c r="K28" s="94" t="s">
        <v>364</v>
      </c>
      <c r="N28" s="94" t="s">
        <v>365</v>
      </c>
      <c r="O28" s="94" t="s">
        <v>329</v>
      </c>
      <c r="P28" s="94" t="s">
        <v>475</v>
      </c>
      <c r="Q28" s="106" t="s">
        <v>367</v>
      </c>
      <c r="R28" s="94" t="s">
        <v>366</v>
      </c>
      <c r="S28" s="105" t="s">
        <v>409</v>
      </c>
      <c r="T28" s="107" t="s">
        <v>368</v>
      </c>
      <c r="U28" s="94" t="s">
        <v>371</v>
      </c>
      <c r="V28" s="98" t="s">
        <v>431</v>
      </c>
      <c r="W28" s="94" t="s">
        <v>331</v>
      </c>
      <c r="X28" s="94" t="s">
        <v>369</v>
      </c>
      <c r="Y28" s="94" t="s">
        <v>370</v>
      </c>
      <c r="Z28" s="94" t="s">
        <v>335</v>
      </c>
    </row>
    <row r="29" spans="2:31" ht="5.25" customHeight="1" x14ac:dyDescent="0.25">
      <c r="B29" s="282"/>
      <c r="D29" s="21"/>
      <c r="E29" s="3"/>
      <c r="F29" s="108"/>
      <c r="G29" s="108"/>
      <c r="H29" s="108"/>
      <c r="I29" s="109"/>
      <c r="J29" s="108"/>
      <c r="K29" s="108"/>
      <c r="L29" s="108"/>
      <c r="M29" s="108"/>
      <c r="N29" s="108"/>
      <c r="O29" s="21"/>
      <c r="P29" s="21"/>
      <c r="Q29" s="21"/>
      <c r="R29" s="21"/>
      <c r="S29" s="21"/>
      <c r="T29" s="21"/>
      <c r="U29" s="21"/>
    </row>
    <row r="30" spans="2:31" x14ac:dyDescent="0.25">
      <c r="B30" s="282"/>
      <c r="C30" s="89">
        <f>Feuil1!$E$150</f>
        <v>2</v>
      </c>
      <c r="D30" t="s">
        <v>131</v>
      </c>
      <c r="E30" s="91"/>
      <c r="F30" t="str">
        <f>LOOKUP($C$30,$C$32:$C$35,F32:F35)</f>
        <v>&lt;select from list&gt;</v>
      </c>
      <c r="G30" t="str">
        <f t="shared" ref="G30:N30" si="4">LOOKUP($C$30,$C$32:$C$35,G32:G35)</f>
        <v>No spinnaker pole nor bowsprit (Spi may be tacked on deck)</v>
      </c>
      <c r="H30" t="str">
        <f t="shared" si="4"/>
        <v>Bowsprit only</v>
      </c>
      <c r="I30" t="str">
        <f t="shared" si="4"/>
        <v>Spinnaker pole(s), NO bowsprit</v>
      </c>
      <c r="J30" t="str">
        <f t="shared" si="4"/>
        <v>Spinnaker pole(s) AND bowsprit</v>
      </c>
      <c r="K30" t="str">
        <f t="shared" si="4"/>
        <v>Articulating bowsprit</v>
      </c>
      <c r="L30" t="str">
        <f t="shared" si="4"/>
        <v>SPL (Spinnaker pole)</v>
      </c>
      <c r="M30" t="str">
        <f t="shared" si="4"/>
        <v>STL (Bowsprit or Spinnaker tacked on deck)</v>
      </c>
      <c r="N30" t="str">
        <f t="shared" si="4"/>
        <v>Whisker pole set to leeward</v>
      </c>
    </row>
    <row r="31" spans="2:31" x14ac:dyDescent="0.25">
      <c r="B31" s="282"/>
      <c r="E31" s="91"/>
      <c r="F31" s="4"/>
      <c r="G31" s="4"/>
      <c r="H31" s="4"/>
      <c r="I31" s="4"/>
      <c r="J31" s="4"/>
      <c r="K31" s="4"/>
      <c r="L31" s="4"/>
      <c r="M31" s="4"/>
      <c r="N31" s="4"/>
      <c r="W31" s="4"/>
    </row>
    <row r="32" spans="2:31" x14ac:dyDescent="0.25">
      <c r="B32" s="282"/>
      <c r="C32" s="88">
        <v>1</v>
      </c>
      <c r="D32" t="s">
        <v>129</v>
      </c>
      <c r="E32" s="91"/>
      <c r="F32" t="s">
        <v>60</v>
      </c>
      <c r="G32" s="4" t="s">
        <v>299</v>
      </c>
      <c r="H32" t="s">
        <v>59</v>
      </c>
      <c r="I32" s="4" t="s">
        <v>303</v>
      </c>
      <c r="J32" s="4" t="s">
        <v>308</v>
      </c>
      <c r="K32" t="s">
        <v>58</v>
      </c>
      <c r="L32" s="4" t="s">
        <v>298</v>
      </c>
      <c r="M32" s="4" t="s">
        <v>294</v>
      </c>
      <c r="N32" s="4" t="s">
        <v>476</v>
      </c>
      <c r="W32" s="4"/>
    </row>
    <row r="33" spans="2:23" x14ac:dyDescent="0.25">
      <c r="B33" s="282"/>
      <c r="C33" s="88">
        <v>2</v>
      </c>
      <c r="D33" t="s">
        <v>130</v>
      </c>
      <c r="E33" s="91"/>
      <c r="F33" t="s">
        <v>111</v>
      </c>
      <c r="G33" s="4" t="s">
        <v>372</v>
      </c>
      <c r="H33" s="4" t="s">
        <v>301</v>
      </c>
      <c r="I33" s="4" t="s">
        <v>304</v>
      </c>
      <c r="J33" s="4" t="s">
        <v>306</v>
      </c>
      <c r="K33" t="s">
        <v>110</v>
      </c>
      <c r="L33" s="4" t="s">
        <v>312</v>
      </c>
      <c r="M33" s="4" t="s">
        <v>314</v>
      </c>
      <c r="N33" s="4" t="s">
        <v>477</v>
      </c>
      <c r="W33" s="93"/>
    </row>
    <row r="34" spans="2:23" x14ac:dyDescent="0.25">
      <c r="B34" s="282"/>
      <c r="C34" s="88">
        <v>3</v>
      </c>
      <c r="D34" t="s">
        <v>171</v>
      </c>
      <c r="E34" s="91"/>
      <c r="F34" s="92" t="s">
        <v>186</v>
      </c>
      <c r="G34" s="93" t="s">
        <v>300</v>
      </c>
      <c r="H34" s="93" t="s">
        <v>277</v>
      </c>
      <c r="I34" s="93" t="s">
        <v>305</v>
      </c>
      <c r="J34" s="93" t="s">
        <v>307</v>
      </c>
      <c r="K34" s="92" t="s">
        <v>207</v>
      </c>
      <c r="L34" s="93" t="s">
        <v>313</v>
      </c>
      <c r="M34" s="93" t="s">
        <v>315</v>
      </c>
      <c r="N34" s="93" t="s">
        <v>478</v>
      </c>
      <c r="W34" s="94"/>
    </row>
    <row r="35" spans="2:23" s="94" customFormat="1" ht="13.8" thickBot="1" x14ac:dyDescent="0.3">
      <c r="B35" s="283"/>
      <c r="C35" s="95">
        <v>4</v>
      </c>
      <c r="D35" s="96" t="s">
        <v>393</v>
      </c>
      <c r="E35" s="97"/>
      <c r="F35" s="98" t="s">
        <v>419</v>
      </c>
      <c r="G35" s="110" t="s">
        <v>309</v>
      </c>
      <c r="H35" s="96" t="s">
        <v>302</v>
      </c>
      <c r="I35" s="96" t="s">
        <v>373</v>
      </c>
      <c r="J35" s="96" t="s">
        <v>374</v>
      </c>
      <c r="K35" s="96" t="s">
        <v>310</v>
      </c>
      <c r="L35" s="96" t="s">
        <v>375</v>
      </c>
      <c r="M35" s="96" t="s">
        <v>316</v>
      </c>
      <c r="N35" s="96" t="s">
        <v>311</v>
      </c>
      <c r="O35" s="96"/>
      <c r="P35" s="96"/>
      <c r="Q35" s="96"/>
      <c r="R35" s="96"/>
      <c r="S35" s="96"/>
      <c r="T35" s="96"/>
      <c r="U35" s="96"/>
    </row>
    <row r="36" spans="2:23" ht="13.8" thickBot="1" x14ac:dyDescent="0.3">
      <c r="F36" s="96"/>
      <c r="K36" s="4"/>
      <c r="L36" s="4"/>
      <c r="M36" s="4"/>
      <c r="N36" s="4"/>
    </row>
    <row r="37" spans="2:23" x14ac:dyDescent="0.25">
      <c r="B37" s="281" t="s">
        <v>147</v>
      </c>
      <c r="C37" s="89">
        <f>Feuil1!$E$150</f>
        <v>2</v>
      </c>
      <c r="D37" s="9" t="s">
        <v>131</v>
      </c>
      <c r="E37" s="90"/>
      <c r="F37" s="9" t="str">
        <f>LOOKUP($C$37,$C$39:$C$42,F39:F42)</f>
        <v>RACE CONFIGURATION AND ACCOMODATION LAYOUT</v>
      </c>
      <c r="G37" s="9" t="str">
        <f t="shared" ref="G37:R37" si="5">LOOKUP($C$37,$C$39:$C$42,G39:G42)</f>
        <v>Please note below if internal layout elements are removed or kept aboard while racing. In this second case, each item must be in normal position on board.
If the items below are different from the standard version, please specify in the box Additional Details.</v>
      </c>
      <c r="H37" s="9" t="str">
        <f t="shared" si="5"/>
        <v>Table removed?</v>
      </c>
      <c r="I37" s="9" t="str">
        <f t="shared" si="5"/>
        <v>Kitchen parts removed?</v>
      </c>
      <c r="J37" s="9" t="str">
        <f t="shared" si="5"/>
        <v>Door(s) removed?</v>
      </c>
      <c r="K37" s="9" t="str">
        <f t="shared" si="5"/>
        <v>Floorboard(s) removed?</v>
      </c>
      <c r="L37" s="9" t="str">
        <f t="shared" si="5"/>
        <v>Cushions removed?</v>
      </c>
      <c r="M37" s="9" t="str">
        <f t="shared" si="5"/>
        <v>Movable cockpit lockers removed?</v>
      </c>
      <c r="N37" s="9" t="str">
        <f t="shared" si="5"/>
        <v>Other items removed?</v>
      </c>
      <c r="O37" s="9" t="str">
        <f t="shared" si="5"/>
        <v>If yes how many?</v>
      </c>
      <c r="P37" s="9" t="str">
        <f t="shared" si="5"/>
        <v>&lt;select from list&gt;</v>
      </c>
      <c r="Q37" s="9" t="str">
        <f t="shared" si="5"/>
        <v>No</v>
      </c>
      <c r="R37" s="9" t="str">
        <f t="shared" si="5"/>
        <v>Yes</v>
      </c>
    </row>
    <row r="38" spans="2:23" x14ac:dyDescent="0.25">
      <c r="B38" s="282"/>
      <c r="E38" s="91"/>
      <c r="I38" s="111"/>
      <c r="J38" s="4"/>
      <c r="K38" s="4"/>
      <c r="L38" s="4"/>
    </row>
    <row r="39" spans="2:23" x14ac:dyDescent="0.25">
      <c r="B39" s="282"/>
      <c r="C39" s="88">
        <v>1</v>
      </c>
      <c r="D39" t="s">
        <v>129</v>
      </c>
      <c r="E39" s="91"/>
      <c r="F39" t="s">
        <v>73</v>
      </c>
      <c r="G39" s="65" t="s">
        <v>380</v>
      </c>
      <c r="H39" s="4" t="s">
        <v>74</v>
      </c>
      <c r="I39" s="4" t="s">
        <v>75</v>
      </c>
      <c r="J39" t="s">
        <v>76</v>
      </c>
      <c r="K39" t="s">
        <v>80</v>
      </c>
      <c r="L39" t="s">
        <v>77</v>
      </c>
      <c r="M39" s="4" t="s">
        <v>78</v>
      </c>
      <c r="N39" s="4" t="s">
        <v>79</v>
      </c>
      <c r="O39" s="4" t="s">
        <v>81</v>
      </c>
      <c r="P39" t="s">
        <v>60</v>
      </c>
      <c r="Q39" t="s">
        <v>64</v>
      </c>
      <c r="R39" t="s">
        <v>65</v>
      </c>
    </row>
    <row r="40" spans="2:23" ht="26.4" x14ac:dyDescent="0.25">
      <c r="B40" s="282"/>
      <c r="C40" s="88">
        <v>2</v>
      </c>
      <c r="D40" t="s">
        <v>130</v>
      </c>
      <c r="E40" s="91"/>
      <c r="F40" s="4" t="s">
        <v>378</v>
      </c>
      <c r="G40" s="65" t="s">
        <v>348</v>
      </c>
      <c r="H40" t="s">
        <v>122</v>
      </c>
      <c r="I40" s="4" t="s">
        <v>340</v>
      </c>
      <c r="J40" t="s">
        <v>123</v>
      </c>
      <c r="K40" t="s">
        <v>124</v>
      </c>
      <c r="L40" t="s">
        <v>125</v>
      </c>
      <c r="M40" s="4" t="s">
        <v>410</v>
      </c>
      <c r="N40" s="4" t="s">
        <v>126</v>
      </c>
      <c r="O40" s="4" t="s">
        <v>127</v>
      </c>
      <c r="P40" t="s">
        <v>111</v>
      </c>
      <c r="Q40" t="s">
        <v>112</v>
      </c>
      <c r="R40" t="s">
        <v>113</v>
      </c>
    </row>
    <row r="41" spans="2:23" ht="30.6" customHeight="1" x14ac:dyDescent="0.25">
      <c r="B41" s="282"/>
      <c r="C41" s="88">
        <v>3</v>
      </c>
      <c r="D41" t="s">
        <v>171</v>
      </c>
      <c r="E41" s="91"/>
      <c r="F41" s="92" t="s">
        <v>208</v>
      </c>
      <c r="G41" s="65" t="s">
        <v>209</v>
      </c>
      <c r="H41" s="93" t="s">
        <v>379</v>
      </c>
      <c r="I41" s="92" t="s">
        <v>210</v>
      </c>
      <c r="J41" s="92" t="s">
        <v>211</v>
      </c>
      <c r="K41" s="92" t="s">
        <v>212</v>
      </c>
      <c r="L41" s="92" t="s">
        <v>213</v>
      </c>
      <c r="M41" s="92" t="s">
        <v>214</v>
      </c>
      <c r="N41" s="92" t="s">
        <v>215</v>
      </c>
      <c r="O41" s="92" t="s">
        <v>216</v>
      </c>
      <c r="P41" s="92" t="s">
        <v>186</v>
      </c>
      <c r="Q41" s="92" t="s">
        <v>112</v>
      </c>
      <c r="R41" s="92" t="s">
        <v>217</v>
      </c>
    </row>
    <row r="42" spans="2:23" s="94" customFormat="1" ht="15" thickBot="1" x14ac:dyDescent="0.3">
      <c r="B42" s="283"/>
      <c r="C42" s="95">
        <v>4</v>
      </c>
      <c r="D42" s="96" t="s">
        <v>393</v>
      </c>
      <c r="E42" s="97"/>
      <c r="F42" s="110" t="s">
        <v>432</v>
      </c>
      <c r="G42" s="99" t="s">
        <v>433</v>
      </c>
      <c r="H42" s="99" t="s">
        <v>434</v>
      </c>
      <c r="I42" s="99" t="s">
        <v>441</v>
      </c>
      <c r="J42" s="99" t="s">
        <v>435</v>
      </c>
      <c r="K42" s="99" t="s">
        <v>436</v>
      </c>
      <c r="L42" s="99" t="s">
        <v>437</v>
      </c>
      <c r="M42" s="99" t="s">
        <v>438</v>
      </c>
      <c r="N42" s="99" t="s">
        <v>439</v>
      </c>
      <c r="O42" s="112" t="s">
        <v>440</v>
      </c>
      <c r="P42" s="98" t="s">
        <v>419</v>
      </c>
      <c r="Q42" s="96" t="s">
        <v>112</v>
      </c>
      <c r="R42" s="96" t="s">
        <v>217</v>
      </c>
    </row>
    <row r="43" spans="2:23" ht="13.8" thickBot="1" x14ac:dyDescent="0.3">
      <c r="F43" s="4"/>
    </row>
    <row r="44" spans="2:23" x14ac:dyDescent="0.25">
      <c r="B44" s="281" t="s">
        <v>149</v>
      </c>
      <c r="C44" s="89">
        <f>Feuil1!$E$150</f>
        <v>2</v>
      </c>
      <c r="D44" s="9" t="s">
        <v>131</v>
      </c>
      <c r="E44" s="90"/>
      <c r="F44" s="113" t="str">
        <f>LOOKUP($C$44,$C$46:$C$49,F46:F49)</f>
        <v xml:space="preserve">WARNING : </v>
      </c>
      <c r="G44" s="113" t="str">
        <f t="shared" ref="G44:R44" si="6">LOOKUP($C$44,$C$46:$C$49,G46:G49)</f>
        <v>If you have an Endorsed Certificate all data changes require measurments by an approved measurer.</v>
      </c>
      <c r="H44" s="113" t="str">
        <f t="shared" si="6"/>
        <v>Please answer to the 5 following questions :</v>
      </c>
      <c r="I44" s="113" t="str">
        <f t="shared" si="6"/>
        <v>1. Did you modify the hull?</v>
      </c>
      <c r="J44" s="113" t="str">
        <f t="shared" si="6"/>
        <v>2. Did you modify interior/accommodation?</v>
      </c>
      <c r="K44" s="113" t="str">
        <f t="shared" si="6"/>
        <v>3. Did you change/modify the keel or the keel bulb?</v>
      </c>
      <c r="L44" s="113" t="str">
        <f t="shared" si="6"/>
        <v>4. Did you modify the rig?</v>
      </c>
      <c r="M44" s="113" t="str">
        <f t="shared" si="6"/>
        <v>5. Did you modify/change the rudder(s)?</v>
      </c>
      <c r="N44" s="113" t="str">
        <f t="shared" si="6"/>
        <v>Additional details :</v>
      </c>
      <c r="O44" s="113" t="str">
        <f t="shared" si="6"/>
        <v>If yes give details:</v>
      </c>
      <c r="P44" s="113" t="str">
        <f t="shared" si="6"/>
        <v>&lt;select from list&gt;</v>
      </c>
      <c r="Q44" s="113" t="str">
        <f t="shared" si="6"/>
        <v>No</v>
      </c>
      <c r="R44" s="113" t="str">
        <f t="shared" si="6"/>
        <v>Yes</v>
      </c>
    </row>
    <row r="45" spans="2:23" x14ac:dyDescent="0.25">
      <c r="B45" s="282"/>
      <c r="E45" s="91"/>
      <c r="F45" s="10"/>
      <c r="K45" s="4"/>
      <c r="L45" s="4"/>
    </row>
    <row r="46" spans="2:23" x14ac:dyDescent="0.25">
      <c r="B46" s="282"/>
      <c r="C46" s="88">
        <v>1</v>
      </c>
      <c r="D46" t="s">
        <v>129</v>
      </c>
      <c r="E46" s="91"/>
      <c r="F46" s="10" t="s">
        <v>148</v>
      </c>
      <c r="G46" s="4" t="s">
        <v>383</v>
      </c>
      <c r="H46" t="s">
        <v>72</v>
      </c>
      <c r="I46" t="s">
        <v>67</v>
      </c>
      <c r="J46" t="s">
        <v>68</v>
      </c>
      <c r="K46" t="s">
        <v>69</v>
      </c>
      <c r="L46" t="s">
        <v>70</v>
      </c>
      <c r="M46" t="s">
        <v>71</v>
      </c>
      <c r="N46" t="s">
        <v>66</v>
      </c>
      <c r="O46" t="s">
        <v>62</v>
      </c>
      <c r="P46" t="s">
        <v>60</v>
      </c>
      <c r="Q46" t="s">
        <v>64</v>
      </c>
      <c r="R46" t="s">
        <v>65</v>
      </c>
    </row>
    <row r="47" spans="2:23" x14ac:dyDescent="0.25">
      <c r="B47" s="282"/>
      <c r="C47" s="88">
        <v>2</v>
      </c>
      <c r="D47" t="s">
        <v>130</v>
      </c>
      <c r="E47" s="91"/>
      <c r="F47" s="114" t="s">
        <v>150</v>
      </c>
      <c r="G47" s="4" t="s">
        <v>151</v>
      </c>
      <c r="H47" t="s">
        <v>114</v>
      </c>
      <c r="I47" t="s">
        <v>115</v>
      </c>
      <c r="J47" t="s">
        <v>117</v>
      </c>
      <c r="K47" t="s">
        <v>120</v>
      </c>
      <c r="L47" t="s">
        <v>118</v>
      </c>
      <c r="M47" t="s">
        <v>119</v>
      </c>
      <c r="N47" t="s">
        <v>121</v>
      </c>
      <c r="O47" t="s">
        <v>116</v>
      </c>
      <c r="P47" t="s">
        <v>111</v>
      </c>
      <c r="Q47" t="s">
        <v>112</v>
      </c>
      <c r="R47" t="s">
        <v>113</v>
      </c>
    </row>
    <row r="48" spans="2:23" x14ac:dyDescent="0.25">
      <c r="B48" s="282"/>
      <c r="C48" s="88">
        <v>3</v>
      </c>
      <c r="D48" t="s">
        <v>171</v>
      </c>
      <c r="E48" s="91"/>
      <c r="F48" s="93" t="s">
        <v>350</v>
      </c>
      <c r="G48" s="93" t="s">
        <v>382</v>
      </c>
      <c r="H48" s="92" t="s">
        <v>218</v>
      </c>
      <c r="I48" s="92" t="s">
        <v>219</v>
      </c>
      <c r="J48" s="92" t="s">
        <v>220</v>
      </c>
      <c r="K48" s="92" t="s">
        <v>221</v>
      </c>
      <c r="L48" s="92" t="s">
        <v>222</v>
      </c>
      <c r="M48" s="92" t="s">
        <v>223</v>
      </c>
      <c r="N48" s="92" t="s">
        <v>224</v>
      </c>
      <c r="O48" s="92" t="s">
        <v>225</v>
      </c>
      <c r="P48" s="92" t="s">
        <v>186</v>
      </c>
      <c r="Q48" s="92" t="s">
        <v>112</v>
      </c>
      <c r="R48" s="92" t="s">
        <v>217</v>
      </c>
    </row>
    <row r="49" spans="2:18" s="94" customFormat="1" ht="15" thickBot="1" x14ac:dyDescent="0.3">
      <c r="B49" s="283"/>
      <c r="C49" s="95">
        <v>4</v>
      </c>
      <c r="D49" s="96" t="s">
        <v>393</v>
      </c>
      <c r="E49" s="97"/>
      <c r="F49" s="115" t="s">
        <v>442</v>
      </c>
      <c r="G49" s="99" t="s">
        <v>443</v>
      </c>
      <c r="H49" s="99" t="s">
        <v>444</v>
      </c>
      <c r="I49" s="99" t="s">
        <v>445</v>
      </c>
      <c r="J49" s="99" t="s">
        <v>446</v>
      </c>
      <c r="K49" s="99" t="s">
        <v>447</v>
      </c>
      <c r="L49" s="99" t="s">
        <v>448</v>
      </c>
      <c r="M49" s="99" t="s">
        <v>449</v>
      </c>
      <c r="N49" s="99" t="s">
        <v>450</v>
      </c>
      <c r="O49" s="112" t="s">
        <v>451</v>
      </c>
      <c r="P49" s="96" t="s">
        <v>381</v>
      </c>
      <c r="Q49" s="96" t="s">
        <v>112</v>
      </c>
      <c r="R49" s="96" t="s">
        <v>217</v>
      </c>
    </row>
    <row r="50" spans="2:18" ht="13.8" thickBot="1" x14ac:dyDescent="0.3">
      <c r="F50" s="4"/>
      <c r="H50" s="4"/>
      <c r="I50" s="4"/>
      <c r="J50" s="4"/>
      <c r="K50" s="4"/>
      <c r="L50" s="4"/>
      <c r="M50" s="4"/>
      <c r="N50" s="4"/>
    </row>
    <row r="51" spans="2:18" x14ac:dyDescent="0.25">
      <c r="B51" s="281" t="s">
        <v>154</v>
      </c>
      <c r="C51" s="89">
        <f>Feuil1!$E$150</f>
        <v>2</v>
      </c>
      <c r="D51" s="9" t="s">
        <v>131</v>
      </c>
      <c r="E51" s="90"/>
      <c r="F51" s="9" t="str">
        <f>LOOKUP($C$51,$C$53:$C$56,F53:F56)</f>
        <v>I confirm that the information supplied is correct to the best of my knowledge. I confirm that I have read the IRC Class Rules and agree to comply with them in full. I am aware that the Rating Authority will maintain my rating details on its computer database and I confirm that I have no objection to these data being maintained and used for the purposes of analysis and information.</v>
      </c>
      <c r="G51" s="9" t="str">
        <f>LOOKUP($C$51,$C$53:$C$56,G53:G56)</f>
        <v>Read and accept:</v>
      </c>
      <c r="H51" s="9" t="str">
        <f>LOOKUP($C$51,$C$53:$C$56,H53:H56)</f>
        <v>I have read and accept the above</v>
      </c>
      <c r="I51" s="9" t="str">
        <f>LOOKUP($C$51,$C$53:$C$56,I53:I56)</f>
        <v>I do not accept the above</v>
      </c>
      <c r="J51" s="9" t="str">
        <f>LOOKUP($C$51,$C$53:$C$56,J53:J56)</f>
        <v>Name</v>
      </c>
    </row>
    <row r="52" spans="2:18" x14ac:dyDescent="0.25">
      <c r="B52" s="282"/>
      <c r="E52" s="91"/>
    </row>
    <row r="53" spans="2:18" x14ac:dyDescent="0.25">
      <c r="B53" s="282"/>
      <c r="C53" s="88">
        <v>1</v>
      </c>
      <c r="D53" t="s">
        <v>129</v>
      </c>
      <c r="E53" s="91"/>
      <c r="F53" s="4" t="s">
        <v>165</v>
      </c>
      <c r="G53" t="s">
        <v>164</v>
      </c>
      <c r="H53" t="s">
        <v>155</v>
      </c>
      <c r="I53" t="s">
        <v>156</v>
      </c>
      <c r="J53" t="s">
        <v>157</v>
      </c>
    </row>
    <row r="54" spans="2:18" x14ac:dyDescent="0.25">
      <c r="B54" s="282"/>
      <c r="C54" s="88">
        <v>2</v>
      </c>
      <c r="D54" t="s">
        <v>130</v>
      </c>
      <c r="E54" s="91"/>
      <c r="F54" s="4" t="s">
        <v>160</v>
      </c>
      <c r="G54" t="s">
        <v>163</v>
      </c>
      <c r="H54" s="4" t="s">
        <v>161</v>
      </c>
      <c r="I54" s="4" t="s">
        <v>162</v>
      </c>
      <c r="J54" t="s">
        <v>158</v>
      </c>
    </row>
    <row r="55" spans="2:18" x14ac:dyDescent="0.25">
      <c r="B55" s="282"/>
      <c r="C55" s="88">
        <v>3</v>
      </c>
      <c r="D55" t="s">
        <v>171</v>
      </c>
      <c r="E55" s="91"/>
      <c r="F55" s="92" t="s">
        <v>226</v>
      </c>
      <c r="G55" s="92" t="s">
        <v>227</v>
      </c>
      <c r="H55" s="92" t="s">
        <v>228</v>
      </c>
      <c r="I55" s="92" t="s">
        <v>229</v>
      </c>
      <c r="J55" s="92" t="s">
        <v>230</v>
      </c>
    </row>
    <row r="56" spans="2:18" s="94" customFormat="1" ht="28.2" thickBot="1" x14ac:dyDescent="0.3">
      <c r="B56" s="283"/>
      <c r="C56" s="95">
        <v>4</v>
      </c>
      <c r="D56" s="96" t="s">
        <v>393</v>
      </c>
      <c r="E56" s="97"/>
      <c r="F56" s="116" t="s">
        <v>452</v>
      </c>
      <c r="G56" s="99" t="s">
        <v>453</v>
      </c>
      <c r="H56" s="99" t="s">
        <v>454</v>
      </c>
      <c r="I56" s="112" t="s">
        <v>455</v>
      </c>
      <c r="J56" s="96" t="s">
        <v>391</v>
      </c>
    </row>
    <row r="57" spans="2:18" x14ac:dyDescent="0.25">
      <c r="B57" s="117" t="s">
        <v>281</v>
      </c>
    </row>
    <row r="58" spans="2:18" x14ac:dyDescent="0.25">
      <c r="B58" s="117"/>
    </row>
    <row r="59" spans="2:18" x14ac:dyDescent="0.25">
      <c r="C59" s="89">
        <f>Feuil1!$E$150</f>
        <v>2</v>
      </c>
      <c r="D59" s="9" t="s">
        <v>131</v>
      </c>
      <c r="F59" t="str">
        <f>LOOKUP($C$59,$C$61:$C$64,F61:F64)</f>
        <v>IRC 2019</v>
      </c>
      <c r="G59" t="str">
        <f>LOOKUP($C$59,$C$61:$C$64,G61:G64)</f>
        <v>NEW in 2020</v>
      </c>
      <c r="H59" t="str">
        <f t="shared" ref="H59:N59" si="7">LOOKUP($C$59,$C$61:$C$64,H61:H64)</f>
        <v>• IRC 21.6.1: number of spinnakers on board While Racing</v>
      </c>
      <c r="I59" t="str">
        <f t="shared" si="7"/>
        <v>IRC Rule 2019 adjusts the TCC according to the number of spinnakers on board While Racing, even if less than 3.</v>
      </c>
      <c r="J59" t="str">
        <f t="shared" si="7"/>
        <v>• IRC 21.1.6 b) : System(s) to adjust the forestay While Racing</v>
      </c>
      <c r="K59" t="str">
        <f t="shared" si="7"/>
        <v>However used or not While Racing, a boat fitted with or carrying on board system(s) to adjust the forestay While Racing shall declare this to the Rating Authority. This includes a system with the power system disconnected or removed from the boat.</v>
      </c>
      <c r="L59" t="str">
        <f t="shared" si="7"/>
        <v>How we use your information</v>
      </c>
      <c r="M59" t="str">
        <f t="shared" si="7"/>
        <v>The Centre de Calcul IRC - Pôle Course du YC FRANCE takes your privacy seriously and will only use your personal information to administer your account and to provide the products and services you have requested from us. This includes providing your details to your IRC Rule Authority to send you reminders to revalidate your certificate, and mail you the new IRC Yearbook.  We will also give your name, certificate number and offer validation code to our IRC Member Offers Partners solely for the purposes of activating and validating your offers. We will not sell or exchange your personal information.</v>
      </c>
      <c r="N59" t="str">
        <f t="shared" si="7"/>
        <v>However, from time to time we or our IRC Member Offers Partners would also like to contact you by email with newsletters and information on IRC member offers, discounts,  events and other communication from our Member Offer Partners.  If you consent and agree to receive these email communications please tick the box:</v>
      </c>
    </row>
    <row r="61" spans="2:18" x14ac:dyDescent="0.25">
      <c r="C61" s="88">
        <v>1</v>
      </c>
      <c r="D61" t="s">
        <v>129</v>
      </c>
      <c r="F61" s="4" t="s">
        <v>282</v>
      </c>
      <c r="G61" s="4" t="s">
        <v>278</v>
      </c>
      <c r="H61" s="4" t="s">
        <v>259</v>
      </c>
      <c r="I61" s="64" t="s">
        <v>260</v>
      </c>
      <c r="J61" s="4" t="s">
        <v>262</v>
      </c>
      <c r="K61" s="4" t="s">
        <v>265</v>
      </c>
      <c r="L61" s="4" t="s">
        <v>270</v>
      </c>
      <c r="M61" s="4" t="s">
        <v>500</v>
      </c>
      <c r="N61" s="4" t="s">
        <v>503</v>
      </c>
    </row>
    <row r="62" spans="2:18" x14ac:dyDescent="0.25">
      <c r="C62" s="88">
        <v>2</v>
      </c>
      <c r="D62" t="s">
        <v>130</v>
      </c>
      <c r="F62" s="4" t="s">
        <v>282</v>
      </c>
      <c r="G62" s="4" t="s">
        <v>279</v>
      </c>
      <c r="H62" s="4" t="s">
        <v>257</v>
      </c>
      <c r="I62" s="4" t="s">
        <v>261</v>
      </c>
      <c r="J62" s="4" t="s">
        <v>263</v>
      </c>
      <c r="K62" s="4" t="s">
        <v>266</v>
      </c>
      <c r="L62" s="4" t="s">
        <v>272</v>
      </c>
      <c r="M62" s="4" t="s">
        <v>501</v>
      </c>
      <c r="N62" s="4" t="s">
        <v>504</v>
      </c>
    </row>
    <row r="63" spans="2:18" x14ac:dyDescent="0.25">
      <c r="C63" s="88">
        <v>3</v>
      </c>
      <c r="D63" t="s">
        <v>171</v>
      </c>
      <c r="F63" s="4" t="s">
        <v>282</v>
      </c>
      <c r="G63" s="4" t="s">
        <v>280</v>
      </c>
      <c r="H63" s="4" t="s">
        <v>258</v>
      </c>
      <c r="I63" s="4" t="s">
        <v>276</v>
      </c>
      <c r="J63" s="4" t="s">
        <v>264</v>
      </c>
      <c r="K63" t="s">
        <v>274</v>
      </c>
      <c r="L63" s="4" t="s">
        <v>271</v>
      </c>
      <c r="M63" s="4" t="s">
        <v>502</v>
      </c>
      <c r="N63" s="4" t="s">
        <v>505</v>
      </c>
    </row>
    <row r="64" spans="2:18" s="94" customFormat="1" ht="43.2" x14ac:dyDescent="0.25">
      <c r="C64" s="95">
        <v>4</v>
      </c>
      <c r="D64" s="96" t="s">
        <v>393</v>
      </c>
      <c r="E64" s="97"/>
      <c r="F64" s="110" t="s">
        <v>296</v>
      </c>
      <c r="G64" s="99" t="s">
        <v>297</v>
      </c>
      <c r="H64" s="99"/>
      <c r="I64" s="99"/>
      <c r="J64" s="99"/>
      <c r="K64" s="99"/>
      <c r="L64" s="99" t="s">
        <v>468</v>
      </c>
      <c r="M64" s="99" t="s">
        <v>469</v>
      </c>
      <c r="N64" s="99" t="s">
        <v>470</v>
      </c>
      <c r="O64" s="112"/>
      <c r="P64" s="98"/>
      <c r="Q64" s="96"/>
      <c r="R64" s="96"/>
    </row>
    <row r="66" spans="2:12" x14ac:dyDescent="0.25">
      <c r="B66" s="118" t="s">
        <v>295</v>
      </c>
    </row>
    <row r="67" spans="2:12" x14ac:dyDescent="0.25">
      <c r="B67" s="119"/>
      <c r="C67" s="89">
        <f>Feuil1!$E$150</f>
        <v>2</v>
      </c>
      <c r="D67" s="9" t="s">
        <v>131</v>
      </c>
      <c r="F67" t="str">
        <f>LOOKUP($C$67,$C$69:$C$72,F69:F72)</f>
        <v>NEW since 2021</v>
      </c>
    </row>
    <row r="68" spans="2:12" x14ac:dyDescent="0.25">
      <c r="B68" s="119"/>
    </row>
    <row r="69" spans="2:12" x14ac:dyDescent="0.25">
      <c r="B69" s="119"/>
      <c r="C69" s="88">
        <v>1</v>
      </c>
      <c r="D69" t="s">
        <v>129</v>
      </c>
      <c r="F69" s="4" t="s">
        <v>487</v>
      </c>
    </row>
    <row r="70" spans="2:12" x14ac:dyDescent="0.25">
      <c r="B70" s="119"/>
      <c r="C70" s="88">
        <v>2</v>
      </c>
      <c r="D70" t="s">
        <v>130</v>
      </c>
      <c r="F70" s="4" t="s">
        <v>488</v>
      </c>
    </row>
    <row r="71" spans="2:12" x14ac:dyDescent="0.25">
      <c r="B71" s="119"/>
      <c r="C71" s="88">
        <v>3</v>
      </c>
      <c r="D71" t="s">
        <v>171</v>
      </c>
      <c r="F71" s="4" t="s">
        <v>489</v>
      </c>
    </row>
    <row r="72" spans="2:12" x14ac:dyDescent="0.25">
      <c r="B72" s="120"/>
      <c r="C72" s="95">
        <v>4</v>
      </c>
      <c r="D72" s="96" t="s">
        <v>393</v>
      </c>
      <c r="E72" s="94"/>
      <c r="F72" s="94" t="s">
        <v>283</v>
      </c>
    </row>
    <row r="73" spans="2:12" ht="13.8" thickBot="1" x14ac:dyDescent="0.3">
      <c r="B73" s="119"/>
    </row>
    <row r="74" spans="2:12" ht="13.2" customHeight="1" x14ac:dyDescent="0.25">
      <c r="B74" s="278" t="s">
        <v>255</v>
      </c>
      <c r="C74" s="89">
        <f>Feuil1!$E$150</f>
        <v>2</v>
      </c>
      <c r="D74" s="9" t="s">
        <v>131</v>
      </c>
      <c r="E74" s="90"/>
      <c r="F74" s="9" t="str">
        <f>LOOKUP($C$74,$C$76:$C$79,F76:F79)</f>
        <v>Boats with lifting appendages</v>
      </c>
      <c r="G74" s="9" t="str">
        <f t="shared" ref="G74:L74" si="8">LOOKUP($C$74,$C$76:$C$79,G76:G79)</f>
        <v>Is the boat fitted with appendage(s) that create lift?</v>
      </c>
      <c r="H74" s="9" t="str">
        <f t="shared" si="8"/>
        <v>&lt;select from list&gt;</v>
      </c>
      <c r="I74" s="9" t="str">
        <f t="shared" si="8"/>
        <v>Yes</v>
      </c>
      <c r="J74" s="9" t="str">
        <f t="shared" si="8"/>
        <v>No</v>
      </c>
      <c r="K74" s="9" t="str">
        <f>LOOKUP($C$74,$C$76:$C$79,K76:K79)</f>
        <v>If yes, your Rating Authority will contact you further more information and measurements details</v>
      </c>
      <c r="L74" s="9" t="str">
        <f t="shared" si="8"/>
        <v>See IRC Rule - Appendix F</v>
      </c>
    </row>
    <row r="75" spans="2:12" x14ac:dyDescent="0.25">
      <c r="B75" s="279"/>
      <c r="E75" s="91"/>
    </row>
    <row r="76" spans="2:12" x14ac:dyDescent="0.25">
      <c r="B76" s="279"/>
      <c r="C76" s="88">
        <v>1</v>
      </c>
      <c r="D76" t="s">
        <v>129</v>
      </c>
      <c r="E76" s="91"/>
      <c r="F76" s="4" t="s">
        <v>341</v>
      </c>
      <c r="G76" s="4" t="s">
        <v>349</v>
      </c>
      <c r="H76" t="s">
        <v>60</v>
      </c>
      <c r="I76" t="s">
        <v>65</v>
      </c>
      <c r="J76" t="s">
        <v>64</v>
      </c>
      <c r="K76" t="s">
        <v>256</v>
      </c>
      <c r="L76" s="4" t="s">
        <v>483</v>
      </c>
    </row>
    <row r="77" spans="2:12" x14ac:dyDescent="0.25">
      <c r="B77" s="279"/>
      <c r="C77" s="88">
        <v>2</v>
      </c>
      <c r="D77" t="s">
        <v>130</v>
      </c>
      <c r="E77" s="91"/>
      <c r="F77" s="4" t="s">
        <v>342</v>
      </c>
      <c r="G77" s="4" t="s">
        <v>411</v>
      </c>
      <c r="H77" t="s">
        <v>111</v>
      </c>
      <c r="I77" t="s">
        <v>113</v>
      </c>
      <c r="J77" t="s">
        <v>112</v>
      </c>
      <c r="K77" s="4" t="s">
        <v>343</v>
      </c>
      <c r="L77" s="4" t="s">
        <v>484</v>
      </c>
    </row>
    <row r="78" spans="2:12" x14ac:dyDescent="0.25">
      <c r="B78" s="279"/>
      <c r="C78" s="88">
        <v>3</v>
      </c>
      <c r="D78" t="s">
        <v>171</v>
      </c>
      <c r="E78" s="91"/>
      <c r="F78" s="121" t="s">
        <v>392</v>
      </c>
      <c r="G78" s="122" t="s">
        <v>412</v>
      </c>
      <c r="H78" s="92" t="s">
        <v>186</v>
      </c>
      <c r="I78" s="92" t="s">
        <v>217</v>
      </c>
      <c r="J78" s="92" t="s">
        <v>112</v>
      </c>
      <c r="K78" s="123" t="s">
        <v>275</v>
      </c>
      <c r="L78" s="4" t="s">
        <v>485</v>
      </c>
    </row>
    <row r="79" spans="2:12" s="94" customFormat="1" ht="15" thickBot="1" x14ac:dyDescent="0.3">
      <c r="B79" s="280"/>
      <c r="C79" s="95">
        <v>4</v>
      </c>
      <c r="D79" s="96" t="s">
        <v>393</v>
      </c>
      <c r="E79" s="96"/>
      <c r="F79" s="98" t="s">
        <v>456</v>
      </c>
      <c r="G79" s="99" t="s">
        <v>457</v>
      </c>
      <c r="H79" s="99" t="s">
        <v>458</v>
      </c>
      <c r="I79" s="94" t="s">
        <v>217</v>
      </c>
      <c r="J79" s="96" t="s">
        <v>112</v>
      </c>
      <c r="K79" s="124" t="s">
        <v>459</v>
      </c>
      <c r="L79" s="124" t="s">
        <v>486</v>
      </c>
    </row>
    <row r="80" spans="2:12" x14ac:dyDescent="0.25">
      <c r="B80" s="119"/>
    </row>
    <row r="81" spans="2:7" ht="13.8" thickBot="1" x14ac:dyDescent="0.3">
      <c r="B81" s="119"/>
    </row>
    <row r="82" spans="2:7" x14ac:dyDescent="0.25">
      <c r="B82" s="278" t="s">
        <v>351</v>
      </c>
      <c r="C82" s="89">
        <f>Feuil1!$E$150</f>
        <v>2</v>
      </c>
      <c r="D82" s="9" t="s">
        <v>131</v>
      </c>
      <c r="F82" t="str">
        <f>LOOKUP($C$82,$C$84:$C$87,F84:F87)</f>
        <v>Calc FSA</v>
      </c>
      <c r="G82" t="str">
        <f>LOOKUP($C$82,$C$84:$C$87,G84:G87)</f>
        <v>Calc STLFHmax</v>
      </c>
    </row>
    <row r="83" spans="2:7" x14ac:dyDescent="0.25">
      <c r="B83" s="279"/>
    </row>
    <row r="84" spans="2:7" x14ac:dyDescent="0.25">
      <c r="B84" s="279"/>
      <c r="C84" s="88">
        <v>1</v>
      </c>
      <c r="D84" t="s">
        <v>129</v>
      </c>
      <c r="F84" s="4" t="s">
        <v>292</v>
      </c>
      <c r="G84" s="4" t="s">
        <v>293</v>
      </c>
    </row>
    <row r="85" spans="2:7" x14ac:dyDescent="0.25">
      <c r="B85" s="279"/>
      <c r="C85" s="88">
        <v>2</v>
      </c>
      <c r="D85" t="s">
        <v>130</v>
      </c>
      <c r="F85" s="4" t="s">
        <v>344</v>
      </c>
      <c r="G85" s="4" t="s">
        <v>346</v>
      </c>
    </row>
    <row r="86" spans="2:7" x14ac:dyDescent="0.25">
      <c r="B86" s="279"/>
      <c r="C86" s="88">
        <v>3</v>
      </c>
      <c r="D86" t="s">
        <v>171</v>
      </c>
      <c r="F86" s="93" t="s">
        <v>345</v>
      </c>
      <c r="G86" s="4" t="s">
        <v>347</v>
      </c>
    </row>
    <row r="87" spans="2:7" ht="13.8" thickBot="1" x14ac:dyDescent="0.3">
      <c r="B87" s="280"/>
      <c r="C87" s="95">
        <v>4</v>
      </c>
      <c r="D87" s="96" t="s">
        <v>393</v>
      </c>
      <c r="E87" s="96"/>
      <c r="F87" s="94" t="s">
        <v>384</v>
      </c>
      <c r="G87" s="94" t="s">
        <v>385</v>
      </c>
    </row>
    <row r="88" spans="2:7" x14ac:dyDescent="0.25">
      <c r="B88" s="119"/>
    </row>
    <row r="89" spans="2:7" x14ac:dyDescent="0.25">
      <c r="B89" s="119"/>
      <c r="C89" s="88">
        <v>4</v>
      </c>
      <c r="D89" s="9" t="s">
        <v>131</v>
      </c>
      <c r="F89" t="str">
        <f>LOOKUP($C$82,$C$84:$C$87,F91:F94)</f>
        <v>IRC2021 - Definitions: FSHW&lt;62.5%FSFL = This sail is not a Flying Headsail!</v>
      </c>
      <c r="G89" t="str">
        <f>LOOKUP($C$82,$C$84:$C$87,G91:G94)</f>
        <v>IRC2021 - Definitions: ASHW&lt;75%ASFL = This sail is not a spinnaker!</v>
      </c>
    </row>
    <row r="90" spans="2:7" x14ac:dyDescent="0.25">
      <c r="B90" s="119"/>
    </row>
    <row r="91" spans="2:7" x14ac:dyDescent="0.25">
      <c r="B91" s="119"/>
      <c r="C91" s="88">
        <v>1</v>
      </c>
      <c r="D91" t="s">
        <v>129</v>
      </c>
      <c r="F91" s="4" t="s">
        <v>460</v>
      </c>
      <c r="G91" s="4" t="s">
        <v>464</v>
      </c>
    </row>
    <row r="92" spans="2:7" x14ac:dyDescent="0.25">
      <c r="B92" s="119"/>
      <c r="C92" s="88">
        <v>2</v>
      </c>
      <c r="D92" t="s">
        <v>130</v>
      </c>
      <c r="F92" s="4" t="s">
        <v>461</v>
      </c>
      <c r="G92" s="4" t="s">
        <v>465</v>
      </c>
    </row>
    <row r="93" spans="2:7" x14ac:dyDescent="0.25">
      <c r="B93" s="119"/>
      <c r="C93" s="88">
        <v>3</v>
      </c>
      <c r="D93" t="s">
        <v>171</v>
      </c>
      <c r="F93" s="4" t="s">
        <v>462</v>
      </c>
      <c r="G93" s="4" t="s">
        <v>466</v>
      </c>
    </row>
    <row r="94" spans="2:7" x14ac:dyDescent="0.25">
      <c r="B94" s="119"/>
      <c r="C94" s="88">
        <v>4</v>
      </c>
      <c r="D94" s="96" t="s">
        <v>393</v>
      </c>
      <c r="F94" s="94" t="s">
        <v>463</v>
      </c>
      <c r="G94" s="94" t="s">
        <v>467</v>
      </c>
    </row>
  </sheetData>
  <sheetProtection algorithmName="SHA-512" hashValue="53JZ1J2kbSv7S9SMBgFeLJS8Js1KR+JgFoIU5rczHiCjt7BIowRjTMiwLif+TR8hgoCo0qoqAjlj3QkOiJTWiw==" saltValue="YCUB8Ib5FzlkwlWddBwrqQ==" spinCount="100000" sheet="1" selectLockedCells="1" selectUnlockedCells="1"/>
  <mergeCells count="8">
    <mergeCell ref="B82:B87"/>
    <mergeCell ref="B74:B79"/>
    <mergeCell ref="B51:B56"/>
    <mergeCell ref="B2:B14"/>
    <mergeCell ref="B23:B35"/>
    <mergeCell ref="B37:B42"/>
    <mergeCell ref="B44:B49"/>
    <mergeCell ref="B16:B21"/>
  </mergeCells>
  <phoneticPr fontId="3" type="noConversion"/>
  <dataValidations disablePrompts="1" count="1">
    <dataValidation type="list" allowBlank="1" showInputMessage="1" showErrorMessage="1" sqref="K45 I26" xr:uid="{10E41D5E-8172-42DD-A256-5A59B9CD447A}">
      <formula1>$X$15:$X$22</formula1>
    </dataValidation>
  </dataValidations>
  <pageMargins left="0.78740157499999996" right="0.78740157499999996" top="0.984251969" bottom="0.984251969" header="0.4921259845" footer="0.492125984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B2C0C4A4675E14F880244A67E9A71E8" ma:contentTypeVersion="12" ma:contentTypeDescription="Create a new document." ma:contentTypeScope="" ma:versionID="61cfb32607e5800e4edd367f16f52815">
  <xsd:schema xmlns:xsd="http://www.w3.org/2001/XMLSchema" xmlns:xs="http://www.w3.org/2001/XMLSchema" xmlns:p="http://schemas.microsoft.com/office/2006/metadata/properties" xmlns:ns2="b8e442cf-0930-44aa-b75c-c9a87f9013e0" xmlns:ns3="6694347c-e72d-43f0-924c-3c64ee8372e5" targetNamespace="http://schemas.microsoft.com/office/2006/metadata/properties" ma:root="true" ma:fieldsID="cdbbbef30acd3ec5fa214fa50be7a352" ns2:_="" ns3:_="">
    <xsd:import namespace="b8e442cf-0930-44aa-b75c-c9a87f9013e0"/>
    <xsd:import namespace="6694347c-e72d-43f0-924c-3c64ee8372e5"/>
    <xsd:element name="properties">
      <xsd:complexType>
        <xsd:sequence>
          <xsd:element name="documentManagement">
            <xsd:complexType>
              <xsd:all>
                <xsd:element ref="ns2:MediaServiceAutoTags" minOccurs="0"/>
                <xsd:element ref="ns2:MediaServiceOCR" minOccurs="0"/>
                <xsd:element ref="ns3:SharedWithUsers" minOccurs="0"/>
                <xsd:element ref="ns3:SharedWithDetails" minOccurs="0"/>
                <xsd:element ref="ns2:MediaServiceDateTaken" minOccurs="0"/>
                <xsd:element ref="ns2:MediaServiceLocation" minOccurs="0"/>
                <xsd:element ref="ns2:Date" minOccurs="0"/>
                <xsd:element ref="ns2:MediaServiceAutoKeyPoints" minOccurs="0"/>
                <xsd:element ref="ns2:MediaServiceKeyPoints" minOccurs="0"/>
                <xsd:element ref="ns2:MediaLengthInSeconds" minOccurs="0"/>
                <xsd:element ref="ns2:MediaServiceObjectDetectorVersions" minOccurs="0"/>
                <xsd:element ref="ns2:MediaServiceSearchProperties" minOccurs="0"/>
                <xsd:element ref="ns2:MediaServiceMetadata" minOccurs="0"/>
                <xsd:element ref="ns2:MediaServiceFastMetadata" minOccurs="0"/>
                <xsd:element ref="ns2:MediaServiceGenerationTime" minOccurs="0"/>
                <xsd:element ref="ns2:MediaServiceEventHashCode" minOccurs="0"/>
                <xsd:element ref="ns2:lcf76f155ced4ddcb4097134ff3c332f" minOccurs="0"/>
                <xsd:element ref="ns3:TaxCatchAll"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e442cf-0930-44aa-b75c-c9a87f9013e0" elementFormDefault="qualified">
    <xsd:import namespace="http://schemas.microsoft.com/office/2006/documentManagement/types"/>
    <xsd:import namespace="http://schemas.microsoft.com/office/infopath/2007/PartnerControls"/>
    <xsd:element name="MediaServiceAutoTags" ma:index="8" nillable="true" ma:displayName="MediaServiceAutoTags" ma:internalName="MediaServiceAutoTags" ma:readOnly="true">
      <xsd:simpleType>
        <xsd:restriction base="dms:Text"/>
      </xsd:simpleType>
    </xsd:element>
    <xsd:element name="MediaServiceOCR" ma:index="9"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Emplacement" ma:internalName="MediaServiceLocation" ma:readOnly="true">
      <xsd:simpleType>
        <xsd:restriction base="dms:Text"/>
      </xsd:simpleType>
    </xsd:element>
    <xsd:element name="Date" ma:index="14" nillable="true" ma:displayName="Date" ma:format="DateOnly" ma:internalName="Date">
      <xsd:simpleType>
        <xsd:restriction base="dms:DateTim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lcf76f155ced4ddcb4097134ff3c332f" ma:index="25" nillable="true" ma:taxonomy="true" ma:internalName="lcf76f155ced4ddcb4097134ff3c332f" ma:taxonomyFieldName="MediaServiceImageTags" ma:displayName="Balises d’images" ma:readOnly="false" ma:fieldId="{5cf76f15-5ced-4ddc-b409-7134ff3c332f}" ma:taxonomyMulti="true" ma:sspId="1cda0ecb-4534-4073-96c3-aaf52cf4403b" ma:termSetId="09814cd3-568e-fe90-9814-8d621ff8fb84" ma:anchorId="fba54fb3-c3e1-fe81-a776-ca4b69148c4d" ma:open="true" ma:isKeyword="false">
      <xsd:complexType>
        <xsd:sequence>
          <xsd:element ref="pc:Terms" minOccurs="0" maxOccurs="1"/>
        </xsd:sequence>
      </xsd:complex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94347c-e72d-43f0-924c-3c64ee8372e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8812b603-61f7-4e21-8e7a-78b122ce368e}" ma:internalName="TaxCatchAll" ma:showField="CatchAllData" ma:web="6694347c-e72d-43f0-924c-3c64ee8372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694347c-e72d-43f0-924c-3c64ee8372e5" xsi:nil="true"/>
    <Date xmlns="b8e442cf-0930-44aa-b75c-c9a87f9013e0" xsi:nil="true"/>
    <lcf76f155ced4ddcb4097134ff3c332f xmlns="b8e442cf-0930-44aa-b75c-c9a87f9013e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09E021B-1719-45C1-98B5-163AC5FC3E35}">
  <ds:schemaRefs>
    <ds:schemaRef ds:uri="http://schemas.microsoft.com/sharepoint/v3/contenttype/forms"/>
  </ds:schemaRefs>
</ds:datastoreItem>
</file>

<file path=customXml/itemProps2.xml><?xml version="1.0" encoding="utf-8"?>
<ds:datastoreItem xmlns:ds="http://schemas.openxmlformats.org/officeDocument/2006/customXml" ds:itemID="{3CAC057C-D9DC-41C5-9127-D78407C342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e442cf-0930-44aa-b75c-c9a87f9013e0"/>
    <ds:schemaRef ds:uri="6694347c-e72d-43f0-924c-3c64ee8372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5C54B0C-D073-4CC6-8292-A6B62E935F22}">
  <ds:schemaRefs>
    <ds:schemaRef ds:uri="http://schemas.microsoft.com/office/2006/metadata/properties"/>
    <ds:schemaRef ds:uri="http://schemas.microsoft.com/office/infopath/2007/PartnerControls"/>
    <ds:schemaRef ds:uri="6694347c-e72d-43f0-924c-3c64ee8372e5"/>
    <ds:schemaRef ds:uri="b8e442cf-0930-44aa-b75c-c9a87f9013e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Feuil1</vt:lpstr>
      <vt:lpstr>Feuil2</vt:lpstr>
      <vt:lpstr>Feuil1!Zone_d_impression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Matthieu</dc:creator>
  <cp:lastModifiedBy>Ludovic Abollivier</cp:lastModifiedBy>
  <cp:lastPrinted>2017-01-03T07:54:32Z</cp:lastPrinted>
  <dcterms:created xsi:type="dcterms:W3CDTF">2014-08-14T09:41:55Z</dcterms:created>
  <dcterms:modified xsi:type="dcterms:W3CDTF">2026-01-06T14:19:06Z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0x0101001B2C0C4A4675E14F880244A67E9A71E8</vt:lpwstr>
  </property>
  <property fmtid="{D5CDD505-2E9C-101B-9397-08002B2CF9AE}" pid="3" name="MediaServiceImageTags">
    <vt:lpwstr/>
  </property>
</Properties>
</file>